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J77" i="23" s="1"/>
  <c r="I81" i="23"/>
  <c r="H81" i="23"/>
  <c r="G81" i="23"/>
  <c r="F81" i="23"/>
  <c r="E81" i="23"/>
  <c r="M78" i="23"/>
  <c r="M77" i="23" s="1"/>
  <c r="L78" i="23"/>
  <c r="K78" i="23"/>
  <c r="K77" i="23" s="1"/>
  <c r="J78" i="23"/>
  <c r="I78" i="23"/>
  <c r="I77" i="23" s="1"/>
  <c r="H78" i="23"/>
  <c r="G78" i="23"/>
  <c r="G77" i="23" s="1"/>
  <c r="F78" i="23"/>
  <c r="E78" i="23"/>
  <c r="E77" i="23" s="1"/>
  <c r="L77" i="23"/>
  <c r="H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J64" i="23" s="1"/>
  <c r="I68" i="23"/>
  <c r="H68" i="23"/>
  <c r="G68" i="23"/>
  <c r="F68" i="23"/>
  <c r="F64" i="23" s="1"/>
  <c r="E68" i="23"/>
  <c r="M65" i="23"/>
  <c r="M64" i="23" s="1"/>
  <c r="L65" i="23"/>
  <c r="K65" i="23"/>
  <c r="K64" i="23" s="1"/>
  <c r="J65" i="23"/>
  <c r="I65" i="23"/>
  <c r="I64" i="23" s="1"/>
  <c r="H65" i="23"/>
  <c r="G65" i="23"/>
  <c r="G64" i="23" s="1"/>
  <c r="F65" i="23"/>
  <c r="E65" i="23"/>
  <c r="E64" i="23" s="1"/>
  <c r="L64" i="23"/>
  <c r="H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J52" i="23" s="1"/>
  <c r="I56" i="23"/>
  <c r="H56" i="23"/>
  <c r="G56" i="23"/>
  <c r="F56" i="23"/>
  <c r="F52" i="23" s="1"/>
  <c r="F51" i="23" s="1"/>
  <c r="E56" i="23"/>
  <c r="M53" i="23"/>
  <c r="M52" i="23" s="1"/>
  <c r="M51" i="23" s="1"/>
  <c r="L53" i="23"/>
  <c r="K53" i="23"/>
  <c r="K52" i="23" s="1"/>
  <c r="K51" i="23" s="1"/>
  <c r="J53" i="23"/>
  <c r="I53" i="23"/>
  <c r="I52" i="23" s="1"/>
  <c r="I51" i="23" s="1"/>
  <c r="H53" i="23"/>
  <c r="G53" i="23"/>
  <c r="G52" i="23" s="1"/>
  <c r="G51" i="23" s="1"/>
  <c r="F53" i="23"/>
  <c r="E53" i="23"/>
  <c r="E52" i="23" s="1"/>
  <c r="E51" i="23" s="1"/>
  <c r="L52" i="23"/>
  <c r="L51" i="23" s="1"/>
  <c r="H52" i="23"/>
  <c r="H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I8" i="23"/>
  <c r="H8" i="23"/>
  <c r="G8" i="23"/>
  <c r="F8" i="23"/>
  <c r="E8" i="23"/>
  <c r="M5" i="23"/>
  <c r="L5" i="23"/>
  <c r="L4" i="23" s="1"/>
  <c r="L92" i="23" s="1"/>
  <c r="K5" i="23"/>
  <c r="J5" i="23"/>
  <c r="J4" i="23" s="1"/>
  <c r="I5" i="23"/>
  <c r="H5" i="23"/>
  <c r="H4" i="23" s="1"/>
  <c r="H92" i="23" s="1"/>
  <c r="G5" i="23"/>
  <c r="F5" i="23"/>
  <c r="F4" i="23" s="1"/>
  <c r="F92" i="23" s="1"/>
  <c r="E5" i="23"/>
  <c r="M4" i="23"/>
  <c r="M92" i="23" s="1"/>
  <c r="K4" i="23"/>
  <c r="I4" i="23"/>
  <c r="I92" i="23" s="1"/>
  <c r="G4" i="23"/>
  <c r="E4" i="23"/>
  <c r="E92" i="23" s="1"/>
  <c r="M81" i="22"/>
  <c r="L81" i="22"/>
  <c r="K81" i="22"/>
  <c r="J81" i="22"/>
  <c r="I81" i="22"/>
  <c r="H81" i="22"/>
  <c r="G81" i="22"/>
  <c r="F81" i="22"/>
  <c r="E81" i="22"/>
  <c r="M78" i="22"/>
  <c r="L78" i="22"/>
  <c r="L77" i="22" s="1"/>
  <c r="K78" i="22"/>
  <c r="J78" i="22"/>
  <c r="J77" i="22" s="1"/>
  <c r="I78" i="22"/>
  <c r="H78" i="22"/>
  <c r="H77" i="22" s="1"/>
  <c r="G78" i="22"/>
  <c r="F78" i="22"/>
  <c r="F77" i="22" s="1"/>
  <c r="E78" i="22"/>
  <c r="M77" i="22"/>
  <c r="K77" i="22"/>
  <c r="I77" i="22"/>
  <c r="G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K64" i="22" s="1"/>
  <c r="J68" i="22"/>
  <c r="I68" i="22"/>
  <c r="H68" i="22"/>
  <c r="G68" i="22"/>
  <c r="G64" i="22" s="1"/>
  <c r="F68" i="22"/>
  <c r="E68" i="22"/>
  <c r="M65" i="22"/>
  <c r="L65" i="22"/>
  <c r="L64" i="22" s="1"/>
  <c r="K65" i="22"/>
  <c r="J65" i="22"/>
  <c r="J64" i="22" s="1"/>
  <c r="I65" i="22"/>
  <c r="H65" i="22"/>
  <c r="H64" i="22" s="1"/>
  <c r="G65" i="22"/>
  <c r="F65" i="22"/>
  <c r="F64" i="22" s="1"/>
  <c r="E65" i="22"/>
  <c r="M64" i="22"/>
  <c r="I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K52" i="22" s="1"/>
  <c r="J56" i="22"/>
  <c r="I56" i="22"/>
  <c r="H56" i="22"/>
  <c r="G56" i="22"/>
  <c r="G52" i="22" s="1"/>
  <c r="F56" i="22"/>
  <c r="E56" i="22"/>
  <c r="M53" i="22"/>
  <c r="L53" i="22"/>
  <c r="L52" i="22" s="1"/>
  <c r="K53" i="22"/>
  <c r="J53" i="22"/>
  <c r="J52" i="22" s="1"/>
  <c r="J51" i="22" s="1"/>
  <c r="I53" i="22"/>
  <c r="H53" i="22"/>
  <c r="H52" i="22" s="1"/>
  <c r="G53" i="22"/>
  <c r="F53" i="22"/>
  <c r="F52" i="22" s="1"/>
  <c r="F51" i="22" s="1"/>
  <c r="E53" i="22"/>
  <c r="M52" i="22"/>
  <c r="M51" i="22" s="1"/>
  <c r="I52" i="22"/>
  <c r="I51" i="22" s="1"/>
  <c r="E52" i="22"/>
  <c r="E51" i="22" s="1"/>
  <c r="M47" i="22"/>
  <c r="L47" i="22"/>
  <c r="K47" i="22"/>
  <c r="J47" i="22"/>
  <c r="I47" i="22"/>
  <c r="H47" i="22"/>
  <c r="G47" i="22"/>
  <c r="F47" i="22"/>
  <c r="E47" i="22"/>
  <c r="M8" i="22"/>
  <c r="L8" i="22"/>
  <c r="L4" i="22" s="1"/>
  <c r="K8" i="22"/>
  <c r="J8" i="22"/>
  <c r="I8" i="22"/>
  <c r="H8" i="22"/>
  <c r="H4" i="22" s="1"/>
  <c r="G8" i="22"/>
  <c r="F8" i="22"/>
  <c r="E8" i="22"/>
  <c r="M5" i="22"/>
  <c r="M4" i="22" s="1"/>
  <c r="M92" i="22" s="1"/>
  <c r="L5" i="22"/>
  <c r="K5" i="22"/>
  <c r="K4" i="22" s="1"/>
  <c r="J5" i="22"/>
  <c r="I5" i="22"/>
  <c r="I4" i="22" s="1"/>
  <c r="I92" i="22" s="1"/>
  <c r="H5" i="22"/>
  <c r="G5" i="22"/>
  <c r="G4" i="22" s="1"/>
  <c r="F5" i="22"/>
  <c r="E5" i="22"/>
  <c r="E4" i="22" s="1"/>
  <c r="E92" i="22" s="1"/>
  <c r="J4" i="22"/>
  <c r="J92" i="22" s="1"/>
  <c r="F4" i="22"/>
  <c r="F92" i="22" s="1"/>
  <c r="M81" i="21"/>
  <c r="L81" i="21"/>
  <c r="L77" i="21" s="1"/>
  <c r="K81" i="21"/>
  <c r="J81" i="21"/>
  <c r="I81" i="21"/>
  <c r="H81" i="21"/>
  <c r="H77" i="21" s="1"/>
  <c r="G81" i="21"/>
  <c r="F81" i="21"/>
  <c r="E81" i="21"/>
  <c r="M78" i="21"/>
  <c r="M77" i="21" s="1"/>
  <c r="L78" i="21"/>
  <c r="K78" i="21"/>
  <c r="K77" i="21" s="1"/>
  <c r="J78" i="21"/>
  <c r="I78" i="21"/>
  <c r="I77" i="21" s="1"/>
  <c r="H78" i="21"/>
  <c r="G78" i="21"/>
  <c r="G77" i="21" s="1"/>
  <c r="F78" i="21"/>
  <c r="E78" i="21"/>
  <c r="E77" i="21" s="1"/>
  <c r="J77" i="21"/>
  <c r="F77" i="21"/>
  <c r="M73" i="21"/>
  <c r="L73" i="21"/>
  <c r="K73" i="21"/>
  <c r="J73" i="21"/>
  <c r="I73" i="21"/>
  <c r="H73" i="21"/>
  <c r="G73" i="21"/>
  <c r="F73" i="21"/>
  <c r="E73" i="21"/>
  <c r="M68" i="21"/>
  <c r="L68" i="21"/>
  <c r="L64" i="21" s="1"/>
  <c r="K68" i="21"/>
  <c r="J68" i="21"/>
  <c r="I68" i="21"/>
  <c r="H68" i="21"/>
  <c r="H64" i="21" s="1"/>
  <c r="G68" i="21"/>
  <c r="F68" i="21"/>
  <c r="E68" i="21"/>
  <c r="M65" i="21"/>
  <c r="M64" i="21" s="1"/>
  <c r="L65" i="21"/>
  <c r="K65" i="21"/>
  <c r="K64" i="21" s="1"/>
  <c r="J65" i="21"/>
  <c r="I65" i="21"/>
  <c r="I64" i="21" s="1"/>
  <c r="H65" i="21"/>
  <c r="G65" i="21"/>
  <c r="G64" i="21" s="1"/>
  <c r="F65" i="21"/>
  <c r="E65" i="21"/>
  <c r="E64" i="21" s="1"/>
  <c r="J64" i="21"/>
  <c r="F64" i="21"/>
  <c r="M59" i="21"/>
  <c r="L59" i="21"/>
  <c r="K59" i="21"/>
  <c r="J59" i="21"/>
  <c r="I59" i="21"/>
  <c r="H59" i="21"/>
  <c r="G59" i="21"/>
  <c r="F59" i="21"/>
  <c r="E59" i="21"/>
  <c r="M56" i="21"/>
  <c r="L56" i="21"/>
  <c r="L52" i="21" s="1"/>
  <c r="L51" i="21" s="1"/>
  <c r="K56" i="21"/>
  <c r="J56" i="21"/>
  <c r="I56" i="21"/>
  <c r="H56" i="21"/>
  <c r="H52" i="21" s="1"/>
  <c r="H51" i="21" s="1"/>
  <c r="G56" i="21"/>
  <c r="F56" i="21"/>
  <c r="E56" i="21"/>
  <c r="M53" i="21"/>
  <c r="M52" i="21" s="1"/>
  <c r="M51" i="21" s="1"/>
  <c r="L53" i="21"/>
  <c r="K53" i="21"/>
  <c r="K52" i="21" s="1"/>
  <c r="K51" i="21" s="1"/>
  <c r="J53" i="21"/>
  <c r="I53" i="21"/>
  <c r="I52" i="21" s="1"/>
  <c r="I51" i="21" s="1"/>
  <c r="H53" i="21"/>
  <c r="G53" i="21"/>
  <c r="G52" i="21" s="1"/>
  <c r="G51" i="21" s="1"/>
  <c r="F53" i="21"/>
  <c r="E53" i="21"/>
  <c r="E52" i="21" s="1"/>
  <c r="E51" i="21" s="1"/>
  <c r="J52" i="21"/>
  <c r="J51" i="21" s="1"/>
  <c r="F52" i="21"/>
  <c r="F51" i="21" s="1"/>
  <c r="M47" i="21"/>
  <c r="L47" i="21"/>
  <c r="K47" i="21"/>
  <c r="J47" i="21"/>
  <c r="I47" i="21"/>
  <c r="H47" i="21"/>
  <c r="G47" i="21"/>
  <c r="F47" i="21"/>
  <c r="E47" i="21"/>
  <c r="M8" i="21"/>
  <c r="M4" i="21" s="1"/>
  <c r="M92" i="21" s="1"/>
  <c r="L8" i="21"/>
  <c r="K8" i="21"/>
  <c r="J8" i="21"/>
  <c r="I8" i="21"/>
  <c r="I4" i="21" s="1"/>
  <c r="I92" i="21" s="1"/>
  <c r="H8" i="21"/>
  <c r="G8" i="21"/>
  <c r="F8" i="21"/>
  <c r="E8" i="21"/>
  <c r="E4" i="21" s="1"/>
  <c r="E92" i="21" s="1"/>
  <c r="M5" i="21"/>
  <c r="L5" i="21"/>
  <c r="L4" i="21" s="1"/>
  <c r="L92" i="21" s="1"/>
  <c r="K5" i="21"/>
  <c r="J5" i="21"/>
  <c r="J4" i="21" s="1"/>
  <c r="J92" i="21" s="1"/>
  <c r="I5" i="21"/>
  <c r="H5" i="21"/>
  <c r="H4" i="21" s="1"/>
  <c r="H92" i="21" s="1"/>
  <c r="G5" i="21"/>
  <c r="F5" i="21"/>
  <c r="F4" i="21" s="1"/>
  <c r="F92" i="21" s="1"/>
  <c r="E5" i="21"/>
  <c r="K4" i="21"/>
  <c r="K92" i="21" s="1"/>
  <c r="G4" i="21"/>
  <c r="M81" i="20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L77" i="20" s="1"/>
  <c r="K78" i="20"/>
  <c r="J78" i="20"/>
  <c r="J77" i="20" s="1"/>
  <c r="I78" i="20"/>
  <c r="H78" i="20"/>
  <c r="H77" i="20" s="1"/>
  <c r="G78" i="20"/>
  <c r="F78" i="20"/>
  <c r="F77" i="20" s="1"/>
  <c r="E78" i="20"/>
  <c r="K77" i="20"/>
  <c r="G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L64" i="20" s="1"/>
  <c r="K65" i="20"/>
  <c r="J65" i="20"/>
  <c r="J64" i="20" s="1"/>
  <c r="I65" i="20"/>
  <c r="H65" i="20"/>
  <c r="H64" i="20" s="1"/>
  <c r="G65" i="20"/>
  <c r="F65" i="20"/>
  <c r="F64" i="20" s="1"/>
  <c r="E65" i="20"/>
  <c r="K64" i="20"/>
  <c r="G64" i="20"/>
  <c r="M59" i="20"/>
  <c r="L59" i="20"/>
  <c r="K59" i="20"/>
  <c r="J59" i="20"/>
  <c r="I59" i="20"/>
  <c r="H59" i="20"/>
  <c r="G59" i="20"/>
  <c r="F59" i="20"/>
  <c r="E59" i="20"/>
  <c r="M56" i="20"/>
  <c r="M52" i="20" s="1"/>
  <c r="M51" i="20" s="1"/>
  <c r="L56" i="20"/>
  <c r="K56" i="20"/>
  <c r="J56" i="20"/>
  <c r="I56" i="20"/>
  <c r="I52" i="20" s="1"/>
  <c r="I51" i="20" s="1"/>
  <c r="H56" i="20"/>
  <c r="G56" i="20"/>
  <c r="F56" i="20"/>
  <c r="E56" i="20"/>
  <c r="E52" i="20" s="1"/>
  <c r="E51" i="20" s="1"/>
  <c r="M53" i="20"/>
  <c r="L53" i="20"/>
  <c r="L52" i="20" s="1"/>
  <c r="K53" i="20"/>
  <c r="J53" i="20"/>
  <c r="J52" i="20" s="1"/>
  <c r="J51" i="20" s="1"/>
  <c r="I53" i="20"/>
  <c r="H53" i="20"/>
  <c r="H52" i="20" s="1"/>
  <c r="G53" i="20"/>
  <c r="F53" i="20"/>
  <c r="F52" i="20" s="1"/>
  <c r="F51" i="20" s="1"/>
  <c r="E53" i="20"/>
  <c r="K52" i="20"/>
  <c r="K51" i="20" s="1"/>
  <c r="G52" i="20"/>
  <c r="L51" i="20"/>
  <c r="H51" i="20"/>
  <c r="M47" i="20"/>
  <c r="L47" i="20"/>
  <c r="K47" i="20"/>
  <c r="J47" i="20"/>
  <c r="I47" i="20"/>
  <c r="H47" i="20"/>
  <c r="G47" i="20"/>
  <c r="F47" i="20"/>
  <c r="E47" i="20"/>
  <c r="M8" i="20"/>
  <c r="L8" i="20"/>
  <c r="L4" i="20" s="1"/>
  <c r="L92" i="20" s="1"/>
  <c r="K8" i="20"/>
  <c r="J8" i="20"/>
  <c r="J4" i="20" s="1"/>
  <c r="I8" i="20"/>
  <c r="H8" i="20"/>
  <c r="G8" i="20"/>
  <c r="F8" i="20"/>
  <c r="E8" i="20"/>
  <c r="M5" i="20"/>
  <c r="M4" i="20" s="1"/>
  <c r="M92" i="20" s="1"/>
  <c r="L5" i="20"/>
  <c r="K5" i="20"/>
  <c r="J5" i="20"/>
  <c r="I5" i="20"/>
  <c r="I4" i="20" s="1"/>
  <c r="I92" i="20" s="1"/>
  <c r="H5" i="20"/>
  <c r="G5" i="20"/>
  <c r="G4" i="20" s="1"/>
  <c r="F5" i="20"/>
  <c r="E5" i="20"/>
  <c r="E4" i="20" s="1"/>
  <c r="E92" i="20" s="1"/>
  <c r="K4" i="20"/>
  <c r="K92" i="20" s="1"/>
  <c r="H4" i="20"/>
  <c r="H92" i="20" s="1"/>
  <c r="F4" i="20"/>
  <c r="M81" i="19"/>
  <c r="L81" i="19"/>
  <c r="K81" i="19"/>
  <c r="J81" i="19"/>
  <c r="I81" i="19"/>
  <c r="H81" i="19"/>
  <c r="G81" i="19"/>
  <c r="F81" i="19"/>
  <c r="E81" i="19"/>
  <c r="M78" i="19"/>
  <c r="L78" i="19"/>
  <c r="K78" i="19"/>
  <c r="J78" i="19"/>
  <c r="I78" i="19"/>
  <c r="H78" i="19"/>
  <c r="G78" i="19"/>
  <c r="F78" i="19"/>
  <c r="F77" i="19" s="1"/>
  <c r="E78" i="19"/>
  <c r="L77" i="19"/>
  <c r="K77" i="19"/>
  <c r="J77" i="19"/>
  <c r="H77" i="19"/>
  <c r="G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J64" i="19" s="1"/>
  <c r="I68" i="19"/>
  <c r="H68" i="19"/>
  <c r="G68" i="19"/>
  <c r="F68" i="19"/>
  <c r="E68" i="19"/>
  <c r="M65" i="19"/>
  <c r="M64" i="19" s="1"/>
  <c r="L65" i="19"/>
  <c r="K65" i="19"/>
  <c r="J65" i="19"/>
  <c r="I65" i="19"/>
  <c r="I64" i="19" s="1"/>
  <c r="H65" i="19"/>
  <c r="G65" i="19"/>
  <c r="G64" i="19" s="1"/>
  <c r="F65" i="19"/>
  <c r="E65" i="19"/>
  <c r="E64" i="19" s="1"/>
  <c r="K64" i="19"/>
  <c r="H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J53" i="19"/>
  <c r="I53" i="19"/>
  <c r="H53" i="19"/>
  <c r="G53" i="19"/>
  <c r="F53" i="19"/>
  <c r="F52" i="19" s="1"/>
  <c r="F51" i="19" s="1"/>
  <c r="E53" i="19"/>
  <c r="L52" i="19"/>
  <c r="L51" i="19" s="1"/>
  <c r="K52" i="19"/>
  <c r="J52" i="19"/>
  <c r="H52" i="19"/>
  <c r="G52" i="19"/>
  <c r="G51" i="19" s="1"/>
  <c r="K51" i="19"/>
  <c r="H51" i="19"/>
  <c r="M47" i="19"/>
  <c r="L47" i="19"/>
  <c r="K47" i="19"/>
  <c r="J47" i="19"/>
  <c r="I47" i="19"/>
  <c r="H47" i="19"/>
  <c r="H4" i="19" s="1"/>
  <c r="H92" i="19" s="1"/>
  <c r="G47" i="19"/>
  <c r="F47" i="19"/>
  <c r="E47" i="19"/>
  <c r="M8" i="19"/>
  <c r="M4" i="19" s="1"/>
  <c r="L8" i="19"/>
  <c r="K8" i="19"/>
  <c r="J8" i="19"/>
  <c r="I8" i="19"/>
  <c r="I4" i="19" s="1"/>
  <c r="H8" i="19"/>
  <c r="G8" i="19"/>
  <c r="G4" i="19" s="1"/>
  <c r="F8" i="19"/>
  <c r="E8" i="19"/>
  <c r="M5" i="19"/>
  <c r="L5" i="19"/>
  <c r="L4" i="19" s="1"/>
  <c r="L92" i="19" s="1"/>
  <c r="K5" i="19"/>
  <c r="J5" i="19"/>
  <c r="J4" i="19" s="1"/>
  <c r="I5" i="19"/>
  <c r="H5" i="19"/>
  <c r="G5" i="19"/>
  <c r="F5" i="19"/>
  <c r="F4" i="19" s="1"/>
  <c r="E5" i="19"/>
  <c r="K4" i="19"/>
  <c r="K92" i="19" s="1"/>
  <c r="E4" i="19"/>
  <c r="M81" i="18"/>
  <c r="M77" i="18" s="1"/>
  <c r="L81" i="18"/>
  <c r="K81" i="18"/>
  <c r="J81" i="18"/>
  <c r="I81" i="18"/>
  <c r="I77" i="18" s="1"/>
  <c r="H81" i="18"/>
  <c r="G81" i="18"/>
  <c r="G77" i="18" s="1"/>
  <c r="F81" i="18"/>
  <c r="E81" i="18"/>
  <c r="M78" i="18"/>
  <c r="L78" i="18"/>
  <c r="L77" i="18" s="1"/>
  <c r="K78" i="18"/>
  <c r="J78" i="18"/>
  <c r="J77" i="18" s="1"/>
  <c r="I78" i="18"/>
  <c r="H78" i="18"/>
  <c r="G78" i="18"/>
  <c r="F78" i="18"/>
  <c r="F77" i="18" s="1"/>
  <c r="E78" i="18"/>
  <c r="K77" i="18"/>
  <c r="H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I64" i="18" s="1"/>
  <c r="H68" i="18"/>
  <c r="G68" i="18"/>
  <c r="G64" i="18" s="1"/>
  <c r="F68" i="18"/>
  <c r="E68" i="18"/>
  <c r="M65" i="18"/>
  <c r="L65" i="18"/>
  <c r="L64" i="18" s="1"/>
  <c r="K65" i="18"/>
  <c r="J65" i="18"/>
  <c r="J64" i="18" s="1"/>
  <c r="I65" i="18"/>
  <c r="H65" i="18"/>
  <c r="G65" i="18"/>
  <c r="F65" i="18"/>
  <c r="F64" i="18" s="1"/>
  <c r="E65" i="18"/>
  <c r="M64" i="18"/>
  <c r="H64" i="18"/>
  <c r="E64" i="18"/>
  <c r="M59" i="18"/>
  <c r="L59" i="18"/>
  <c r="K59" i="18"/>
  <c r="J59" i="18"/>
  <c r="I59" i="18"/>
  <c r="H59" i="18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G52" i="18" s="1"/>
  <c r="F56" i="18"/>
  <c r="E56" i="18"/>
  <c r="M53" i="18"/>
  <c r="L53" i="18"/>
  <c r="L52" i="18" s="1"/>
  <c r="K53" i="18"/>
  <c r="J53" i="18"/>
  <c r="J52" i="18" s="1"/>
  <c r="J51" i="18" s="1"/>
  <c r="I53" i="18"/>
  <c r="H53" i="18"/>
  <c r="G53" i="18"/>
  <c r="F53" i="18"/>
  <c r="F52" i="18" s="1"/>
  <c r="F51" i="18" s="1"/>
  <c r="E53" i="18"/>
  <c r="K52" i="18"/>
  <c r="H52" i="18"/>
  <c r="H51" i="18" s="1"/>
  <c r="E52" i="18"/>
  <c r="E51" i="18" s="1"/>
  <c r="M47" i="18"/>
  <c r="L47" i="18"/>
  <c r="K47" i="18"/>
  <c r="J47" i="18"/>
  <c r="I47" i="18"/>
  <c r="I4" i="18" s="1"/>
  <c r="H47" i="18"/>
  <c r="G47" i="18"/>
  <c r="F47" i="18"/>
  <c r="E47" i="18"/>
  <c r="M8" i="18"/>
  <c r="L8" i="18"/>
  <c r="K8" i="18"/>
  <c r="J8" i="18"/>
  <c r="J4" i="18" s="1"/>
  <c r="I8" i="18"/>
  <c r="H8" i="18"/>
  <c r="H4" i="18" s="1"/>
  <c r="H92" i="18" s="1"/>
  <c r="G8" i="18"/>
  <c r="F8" i="18"/>
  <c r="E8" i="18"/>
  <c r="M5" i="18"/>
  <c r="M4" i="18" s="1"/>
  <c r="L5" i="18"/>
  <c r="K5" i="18"/>
  <c r="K4" i="18" s="1"/>
  <c r="J5" i="18"/>
  <c r="I5" i="18"/>
  <c r="H5" i="18"/>
  <c r="G5" i="18"/>
  <c r="G4" i="18" s="1"/>
  <c r="F5" i="18"/>
  <c r="E5" i="18"/>
  <c r="E4" i="18" s="1"/>
  <c r="L4" i="18"/>
  <c r="F4" i="18"/>
  <c r="M36" i="17"/>
  <c r="L36" i="17"/>
  <c r="K36" i="17"/>
  <c r="J36" i="17"/>
  <c r="J40" i="17" s="1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M9" i="17" s="1"/>
  <c r="L10" i="17"/>
  <c r="K10" i="17"/>
  <c r="J10" i="17"/>
  <c r="I10" i="17"/>
  <c r="I9" i="17" s="1"/>
  <c r="H10" i="17"/>
  <c r="G10" i="17"/>
  <c r="G9" i="17" s="1"/>
  <c r="F10" i="17"/>
  <c r="E10" i="17"/>
  <c r="E9" i="17" s="1"/>
  <c r="L9" i="17"/>
  <c r="K9" i="17"/>
  <c r="J9" i="17"/>
  <c r="H9" i="17"/>
  <c r="F9" i="17"/>
  <c r="M4" i="17"/>
  <c r="M40" i="17" s="1"/>
  <c r="L4" i="17"/>
  <c r="K4" i="17"/>
  <c r="K40" i="17" s="1"/>
  <c r="J4" i="17"/>
  <c r="I4" i="17"/>
  <c r="I40" i="17" s="1"/>
  <c r="H4" i="17"/>
  <c r="G4" i="17"/>
  <c r="G40" i="17" s="1"/>
  <c r="F4" i="17"/>
  <c r="F40" i="17" s="1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J26" i="15"/>
  <c r="F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H26" i="15" s="1"/>
  <c r="G8" i="15"/>
  <c r="F8" i="15"/>
  <c r="E8" i="15"/>
  <c r="D8" i="15"/>
  <c r="D26" i="15" s="1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J26" i="13" s="1"/>
  <c r="I8" i="13"/>
  <c r="H8" i="13"/>
  <c r="G8" i="13"/>
  <c r="F8" i="13"/>
  <c r="F26" i="13" s="1"/>
  <c r="E8" i="13"/>
  <c r="D8" i="13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H26" i="11" s="1"/>
  <c r="G8" i="11"/>
  <c r="F8" i="11"/>
  <c r="E8" i="11"/>
  <c r="D8" i="11"/>
  <c r="D26" i="11" s="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J26" i="9" s="1"/>
  <c r="I8" i="9"/>
  <c r="H8" i="9"/>
  <c r="G8" i="9"/>
  <c r="F8" i="9"/>
  <c r="F26" i="9" s="1"/>
  <c r="E8" i="9"/>
  <c r="D8" i="9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H26" i="7" s="1"/>
  <c r="G8" i="7"/>
  <c r="F8" i="7"/>
  <c r="E8" i="7"/>
  <c r="D8" i="7"/>
  <c r="D26" i="7" s="1"/>
  <c r="C8" i="7"/>
  <c r="K4" i="7"/>
  <c r="K26" i="7" s="1"/>
  <c r="J4" i="7"/>
  <c r="I4" i="7"/>
  <c r="I26" i="7" s="1"/>
  <c r="H4" i="7"/>
  <c r="G4" i="7"/>
  <c r="G26" i="7" s="1"/>
  <c r="F4" i="7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H26" i="4" s="1"/>
  <c r="G8" i="4"/>
  <c r="F8" i="4"/>
  <c r="E8" i="4"/>
  <c r="D8" i="4"/>
  <c r="D26" i="4" s="1"/>
  <c r="C8" i="4"/>
  <c r="K4" i="4"/>
  <c r="K26" i="4" s="1"/>
  <c r="J4" i="4"/>
  <c r="I4" i="4"/>
  <c r="I26" i="4" s="1"/>
  <c r="H4" i="4"/>
  <c r="G4" i="4"/>
  <c r="G26" i="4" s="1"/>
  <c r="F4" i="4"/>
  <c r="E4" i="4"/>
  <c r="E26" i="4" s="1"/>
  <c r="D4" i="4"/>
  <c r="C4" i="4"/>
  <c r="C26" i="4" s="1"/>
  <c r="E40" i="17" l="1"/>
  <c r="E92" i="18"/>
  <c r="M92" i="18"/>
  <c r="L51" i="18"/>
  <c r="G51" i="18"/>
  <c r="G92" i="19"/>
  <c r="J92" i="20"/>
  <c r="F92" i="18"/>
  <c r="J92" i="18"/>
  <c r="I92" i="18"/>
  <c r="L92" i="18"/>
  <c r="H40" i="17"/>
  <c r="L40" i="17"/>
  <c r="E52" i="19"/>
  <c r="E51" i="19" s="1"/>
  <c r="E92" i="19" s="1"/>
  <c r="I52" i="19"/>
  <c r="I51" i="19" s="1"/>
  <c r="I92" i="19" s="1"/>
  <c r="M52" i="19"/>
  <c r="M51" i="19" s="1"/>
  <c r="M92" i="19" s="1"/>
  <c r="G51" i="20"/>
  <c r="G92" i="20" s="1"/>
  <c r="H51" i="22"/>
  <c r="L51" i="22"/>
  <c r="G51" i="22"/>
  <c r="K51" i="22"/>
  <c r="K92" i="23"/>
  <c r="G92" i="18"/>
  <c r="K51" i="18"/>
  <c r="K92" i="18" s="1"/>
  <c r="F92" i="19"/>
  <c r="J51" i="19"/>
  <c r="J92" i="19" s="1"/>
  <c r="G92" i="22"/>
  <c r="K92" i="22"/>
  <c r="J51" i="23"/>
  <c r="E77" i="19"/>
  <c r="I77" i="19"/>
  <c r="M77" i="19"/>
  <c r="G92" i="21"/>
  <c r="G92" i="23"/>
  <c r="F92" i="20"/>
  <c r="H92" i="22"/>
  <c r="L92" i="22"/>
  <c r="J92" i="23"/>
</calcChain>
</file>

<file path=xl/sharedStrings.xml><?xml version="1.0" encoding="utf-8"?>
<sst xmlns="http://schemas.openxmlformats.org/spreadsheetml/2006/main" count="9181" uniqueCount="184">
  <si>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</si>
  <si>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</si>
  <si>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</si>
  <si>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</si>
  <si>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</si>
  <si>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</si>
  <si>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</si>
  <si>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</si>
  <si>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</si>
  <si>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</si>
  <si>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</si>
  <si>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</si>
  <si>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</si>
  <si>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</si>
  <si>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</si>
  <si>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</si>
  <si>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</si>
  <si>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</si>
  <si>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</si>
  <si>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</si>
  <si>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</si>
  <si>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</si>
  <si>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</si>
  <si>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</si>
  <si>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</si>
  <si>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</si>
  <si>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</si>
  <si>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</si>
  <si>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</si>
  <si>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</si>
  <si>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</si>
  <si>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</si>
  <si>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</si>
  <si>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</si>
  <si>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</si>
  <si>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</si>
  <si>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</si>
  <si>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</si>
  <si>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</si>
  <si>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</si>
  <si>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</si>
  <si>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</si>
  <si>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</si>
  <si>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</si>
  <si>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</si>
  <si>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</si>
  <si>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</si>
  <si>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</si>
  <si>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</si>
  <si>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</si>
  <si>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</si>
  <si>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</si>
  <si>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</si>
  <si>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</si>
  <si>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</si>
  <si>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</si>
  <si>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</si>
  <si>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</si>
  <si>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</si>
  <si>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</si>
  <si>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</si>
  <si>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</si>
  <si>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</si>
  <si>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</si>
  <si>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</si>
  <si>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</si>
  <si>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</si>
  <si>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</si>
  <si>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</si>
  <si>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</si>
  <si>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</si>
  <si>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</si>
  <si>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</si>
  <si>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</si>
  <si>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</si>
  <si>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</si>
  <si>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</si>
  <si>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</si>
  <si>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</si>
  <si>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</si>
  <si>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</si>
  <si>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</si>
  <si>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</si>
  <si>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</si>
  <si>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</si>
  <si>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</si>
  <si>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</si>
  <si>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</si>
  <si>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</si>
  <si>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</si>
  <si>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</si>
  <si>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</si>
  <si>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</si>
  <si>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</si>
  <si>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</si>
  <si>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</si>
  <si>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</si>
  <si>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</si>
  <si>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</si>
  <si>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</si>
  <si>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</si>
  <si>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</si>
  <si>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</si>
  <si>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</si>
  <si>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</si>
  <si>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</si>
  <si>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</si>
  <si>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</si>
  <si>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</si>
  <si>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</si>
  <si>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</si>
  <si>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</si>
  <si>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</si>
  <si>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</si>
  <si>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</si>
  <si>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</si>
  <si>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</si>
  <si>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</si>
  <si>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</si>
  <si>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</si>
  <si>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</si>
  <si>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</si>
  <si>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Programme Support</t>
  </si>
  <si>
    <t>2. Economic Analysis</t>
  </si>
  <si>
    <t>3. Public Finance</t>
  </si>
  <si>
    <t>4. Municipal Finance</t>
  </si>
  <si>
    <t xml:space="preserve">11. </t>
  </si>
  <si>
    <t>1. Administration</t>
  </si>
  <si>
    <t xml:space="preserve">10. </t>
  </si>
  <si>
    <t xml:space="preserve">12.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</si>
  <si>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</si>
  <si>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</si>
  <si>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</si>
  <si>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</si>
  <si>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</si>
  <si>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</si>
  <si>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</si>
  <si>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Provincial Treasury</t>
  </si>
  <si>
    <t>Table B.2: Payments and estimates by economic classification: Provincial Treasury</t>
  </si>
  <si>
    <t xml:space="preserve">8. </t>
  </si>
  <si>
    <t xml:space="preserve">7. </t>
  </si>
  <si>
    <t xml:space="preserve">6. </t>
  </si>
  <si>
    <t>5. Growth And Development</t>
  </si>
  <si>
    <t>4. Internal Audit</t>
  </si>
  <si>
    <t>3. Financial Management</t>
  </si>
  <si>
    <t>2. Fiscal Resource Management</t>
  </si>
  <si>
    <t xml:space="preserve">15. </t>
  </si>
  <si>
    <t xml:space="preserve">14. </t>
  </si>
  <si>
    <t xml:space="preserve">13. </t>
  </si>
  <si>
    <t>1. Financial Assets And Liability Management</t>
  </si>
  <si>
    <t>2. Public,Private Partnerships</t>
  </si>
  <si>
    <t>3. Supply Chain Management</t>
  </si>
  <si>
    <t>4. Financial Reporting</t>
  </si>
  <si>
    <t>5. Norms And Standards</t>
  </si>
  <si>
    <t>6. Support And Interlinked Financial Systems</t>
  </si>
  <si>
    <t>1. Assurance Services</t>
  </si>
  <si>
    <t>2. Risk Management</t>
  </si>
  <si>
    <t>1. Budget Communication</t>
  </si>
  <si>
    <t>2. Special Infrastructure Projects</t>
  </si>
  <si>
    <t>3. Strategic Cabinet Initiatives</t>
  </si>
  <si>
    <t>4. Air Shows/ Special Projects</t>
  </si>
  <si>
    <t xml:space="preserve">9. </t>
  </si>
  <si>
    <t>1. Office Of The Mec</t>
  </si>
  <si>
    <t>2. Head Of Department</t>
  </si>
  <si>
    <t>3. Chief Financial Office</t>
  </si>
  <si>
    <t>4. Corporate Services</t>
  </si>
  <si>
    <t>Table 6.2: Summary of departmental receipts collection</t>
  </si>
  <si>
    <t>Table 6.6: Summary of payments and estimates by programme: Provincial Treasury</t>
  </si>
  <si>
    <t>Table 6.7: Summary of provincial payments and estimates by economic classification: Provincial Treasury</t>
  </si>
  <si>
    <t>Table 6.13: Summary of payments and estimates by sub-programme: Administration</t>
  </si>
  <si>
    <t>Table 6.14: Summary of payments and estimates by economic classification: Administration</t>
  </si>
  <si>
    <t>Table 6.15: Summary of payments and estimates by sub-programme: Fiscal Resource Management</t>
  </si>
  <si>
    <t>Table 6.16: Summary of payments and estimates by economic classification: Fiscal Resource Management</t>
  </si>
  <si>
    <t>Table 6.17: Summary of payments and estimates by sub-programme: Financial Management</t>
  </si>
  <si>
    <t>Table 6.18: Summary of payments and estimates by economic classification: Financial Management</t>
  </si>
  <si>
    <t>Table 6.19: Summary of payments and estimates by sub-programme: Internal Audit</t>
  </si>
  <si>
    <t>Table 6.20: Summary of payments and estimates by economic classification: Internal Audit</t>
  </si>
  <si>
    <t>Table 6.21: Summary of payments and estimates by sub-programme: Growth And Development</t>
  </si>
  <si>
    <t>Table 6.22: Summary of payments and estimates by economic classification: Growth And Development</t>
  </si>
  <si>
    <t>Table B.2A: Payments and estimates by economic classification: Administration</t>
  </si>
  <si>
    <t>Table B.2B: Payments and estimates by economic classification: Fiscal Resource Management</t>
  </si>
  <si>
    <t>Table B.2C: Payments and estimates by economic classification: Financial Management</t>
  </si>
  <si>
    <t>Table B.2D: Payments and estimates by economic classification: Internal Audit</t>
  </si>
  <si>
    <t>Table B.2E: Payments and estimates by economic classification: Growth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</si>
</sst>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168</v>
      </c>
      <c r="D9" s="33">
        <v>152</v>
      </c>
      <c r="E9" s="33">
        <v>159</v>
      </c>
      <c r="F9" s="32">
        <v>160</v>
      </c>
      <c r="G9" s="33">
        <v>160</v>
      </c>
      <c r="H9" s="34">
        <v>171</v>
      </c>
      <c r="I9" s="33">
        <v>182.11500000000001</v>
      </c>
      <c r="J9" s="33">
        <v>193.95247499999999</v>
      </c>
      <c r="K9" s="33">
        <v>206.55938587499998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1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29584</v>
      </c>
      <c r="D12" s="33">
        <v>288008</v>
      </c>
      <c r="E12" s="33">
        <v>269818</v>
      </c>
      <c r="F12" s="32">
        <v>200004</v>
      </c>
      <c r="G12" s="33">
        <v>200004</v>
      </c>
      <c r="H12" s="34">
        <v>249807</v>
      </c>
      <c r="I12" s="33">
        <v>266048.45499999996</v>
      </c>
      <c r="J12" s="33">
        <v>283341.34457499994</v>
      </c>
      <c r="K12" s="33">
        <v>301758.27197237493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634</v>
      </c>
      <c r="D13" s="33">
        <v>760</v>
      </c>
      <c r="E13" s="33">
        <v>32</v>
      </c>
      <c r="F13" s="32">
        <v>0</v>
      </c>
      <c r="G13" s="33">
        <v>0</v>
      </c>
      <c r="H13" s="34">
        <v>409</v>
      </c>
      <c r="I13" s="33">
        <v>160</v>
      </c>
      <c r="J13" s="33">
        <v>170.39999999999998</v>
      </c>
      <c r="K13" s="33">
        <v>181.47599999999997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440</v>
      </c>
      <c r="D14" s="36">
        <v>333</v>
      </c>
      <c r="E14" s="36">
        <v>437</v>
      </c>
      <c r="F14" s="35">
        <v>340</v>
      </c>
      <c r="G14" s="36">
        <v>340</v>
      </c>
      <c r="H14" s="37">
        <v>352</v>
      </c>
      <c r="I14" s="36">
        <v>374.88</v>
      </c>
      <c r="J14" s="36">
        <v>399.24719999999996</v>
      </c>
      <c r="K14" s="36">
        <v>425.19826799999993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30826</v>
      </c>
      <c r="D15" s="61">
        <f t="shared" ref="D15:K15" si="1">SUM(D5:D14)</f>
        <v>289253</v>
      </c>
      <c r="E15" s="61">
        <f t="shared" si="1"/>
        <v>270446</v>
      </c>
      <c r="F15" s="62">
        <f t="shared" si="1"/>
        <v>200504</v>
      </c>
      <c r="G15" s="61">
        <f t="shared" si="1"/>
        <v>200504</v>
      </c>
      <c r="H15" s="63">
        <f t="shared" si="1"/>
        <v>250740</v>
      </c>
      <c r="I15" s="61">
        <f t="shared" si="1"/>
        <v>266765.44999999995</v>
      </c>
      <c r="J15" s="61">
        <f t="shared" si="1"/>
        <v>284104.94424999994</v>
      </c>
      <c r="K15" s="61">
        <f t="shared" si="1"/>
        <v>302571.50562624994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38917</v>
      </c>
      <c r="D4" s="33">
        <v>40738</v>
      </c>
      <c r="E4" s="33">
        <v>54050</v>
      </c>
      <c r="F4" s="27">
        <v>57633</v>
      </c>
      <c r="G4" s="28">
        <v>57548</v>
      </c>
      <c r="H4" s="29">
        <v>53360</v>
      </c>
      <c r="I4" s="33">
        <v>69885</v>
      </c>
      <c r="J4" s="33">
        <v>69989</v>
      </c>
      <c r="K4" s="33">
        <v>65275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42108</v>
      </c>
      <c r="D5" s="33">
        <v>34431</v>
      </c>
      <c r="E5" s="33">
        <v>39104</v>
      </c>
      <c r="F5" s="32">
        <v>48446</v>
      </c>
      <c r="G5" s="33">
        <v>52008</v>
      </c>
      <c r="H5" s="34">
        <v>50451</v>
      </c>
      <c r="I5" s="33">
        <v>59864</v>
      </c>
      <c r="J5" s="33">
        <v>61569</v>
      </c>
      <c r="K5" s="33">
        <v>56408</v>
      </c>
      <c r="Z5" s="53">
        <f t="shared" si="0"/>
        <v>1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81025</v>
      </c>
      <c r="D19" s="46">
        <f t="shared" ref="D19:K19" si="1">SUM(D4:D18)</f>
        <v>75169</v>
      </c>
      <c r="E19" s="46">
        <f t="shared" si="1"/>
        <v>93154</v>
      </c>
      <c r="F19" s="47">
        <f t="shared" si="1"/>
        <v>106079</v>
      </c>
      <c r="G19" s="46">
        <f t="shared" si="1"/>
        <v>109556</v>
      </c>
      <c r="H19" s="48">
        <f t="shared" si="1"/>
        <v>103811</v>
      </c>
      <c r="I19" s="46">
        <f t="shared" si="1"/>
        <v>129749</v>
      </c>
      <c r="J19" s="46">
        <f t="shared" si="1"/>
        <v>131558</v>
      </c>
      <c r="K19" s="46">
        <f t="shared" si="1"/>
        <v>121683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80474</v>
      </c>
      <c r="D4" s="20">
        <f t="shared" ref="D4:K4" si="0">SUM(D5:D7)</f>
        <v>74671</v>
      </c>
      <c r="E4" s="20">
        <f t="shared" si="0"/>
        <v>92760</v>
      </c>
      <c r="F4" s="21">
        <f t="shared" si="0"/>
        <v>105229</v>
      </c>
      <c r="G4" s="20">
        <f t="shared" si="0"/>
        <v>108729</v>
      </c>
      <c r="H4" s="22">
        <f t="shared" si="0"/>
        <v>102984</v>
      </c>
      <c r="I4" s="20">
        <f t="shared" si="0"/>
        <v>128939</v>
      </c>
      <c r="J4" s="20">
        <f t="shared" si="0"/>
        <v>130678</v>
      </c>
      <c r="K4" s="20">
        <f t="shared" si="0"/>
        <v>120733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33354</v>
      </c>
      <c r="D5" s="28">
        <v>35167</v>
      </c>
      <c r="E5" s="28">
        <v>46283</v>
      </c>
      <c r="F5" s="27">
        <v>60898</v>
      </c>
      <c r="G5" s="28">
        <v>56898</v>
      </c>
      <c r="H5" s="29">
        <v>51153</v>
      </c>
      <c r="I5" s="28">
        <v>63037</v>
      </c>
      <c r="J5" s="28">
        <v>67813</v>
      </c>
      <c r="K5" s="29">
        <v>72902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47120</v>
      </c>
      <c r="D6" s="33">
        <v>39504</v>
      </c>
      <c r="E6" s="33">
        <v>46477</v>
      </c>
      <c r="F6" s="32">
        <v>44331</v>
      </c>
      <c r="G6" s="33">
        <v>51831</v>
      </c>
      <c r="H6" s="34">
        <v>51831</v>
      </c>
      <c r="I6" s="33">
        <v>65902</v>
      </c>
      <c r="J6" s="33">
        <v>62865</v>
      </c>
      <c r="K6" s="34">
        <v>47831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225</v>
      </c>
      <c r="D8" s="20">
        <f t="shared" ref="D8:K8" si="1">SUM(D9:D15)</f>
        <v>0</v>
      </c>
      <c r="E8" s="20">
        <f t="shared" si="1"/>
        <v>29</v>
      </c>
      <c r="F8" s="21">
        <f t="shared" si="1"/>
        <v>0</v>
      </c>
      <c r="G8" s="20">
        <f t="shared" si="1"/>
        <v>97</v>
      </c>
      <c r="H8" s="22">
        <f t="shared" si="1"/>
        <v>97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225</v>
      </c>
      <c r="D15" s="36">
        <v>0</v>
      </c>
      <c r="E15" s="36">
        <v>29</v>
      </c>
      <c r="F15" s="35">
        <v>0</v>
      </c>
      <c r="G15" s="36">
        <v>97</v>
      </c>
      <c r="H15" s="37">
        <v>97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323</v>
      </c>
      <c r="D16" s="20">
        <f t="shared" ref="D16:K16" si="2">SUM(D17:D23)</f>
        <v>485</v>
      </c>
      <c r="E16" s="20">
        <f t="shared" si="2"/>
        <v>352</v>
      </c>
      <c r="F16" s="21">
        <f t="shared" si="2"/>
        <v>850</v>
      </c>
      <c r="G16" s="20">
        <f t="shared" si="2"/>
        <v>730</v>
      </c>
      <c r="H16" s="22">
        <f t="shared" si="2"/>
        <v>730</v>
      </c>
      <c r="I16" s="20">
        <f t="shared" si="2"/>
        <v>810</v>
      </c>
      <c r="J16" s="20">
        <f t="shared" si="2"/>
        <v>880</v>
      </c>
      <c r="K16" s="20">
        <f t="shared" si="2"/>
        <v>950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323</v>
      </c>
      <c r="D18" s="33">
        <v>485</v>
      </c>
      <c r="E18" s="33">
        <v>352</v>
      </c>
      <c r="F18" s="32">
        <v>850</v>
      </c>
      <c r="G18" s="33">
        <v>730</v>
      </c>
      <c r="H18" s="34">
        <v>730</v>
      </c>
      <c r="I18" s="33">
        <v>810</v>
      </c>
      <c r="J18" s="33">
        <v>880</v>
      </c>
      <c r="K18" s="34">
        <v>950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</v>
      </c>
      <c r="D24" s="20">
        <v>13</v>
      </c>
      <c r="E24" s="20">
        <v>13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81025</v>
      </c>
      <c r="D26" s="46">
        <f t="shared" ref="D26:K26" si="3">+D4+D8+D16+D24</f>
        <v>75169</v>
      </c>
      <c r="E26" s="46">
        <f t="shared" si="3"/>
        <v>93154</v>
      </c>
      <c r="F26" s="47">
        <f t="shared" si="3"/>
        <v>106079</v>
      </c>
      <c r="G26" s="46">
        <f t="shared" si="3"/>
        <v>109556</v>
      </c>
      <c r="H26" s="48">
        <f t="shared" si="3"/>
        <v>103811</v>
      </c>
      <c r="I26" s="46">
        <f t="shared" si="3"/>
        <v>129749</v>
      </c>
      <c r="J26" s="46">
        <f t="shared" si="3"/>
        <v>131558</v>
      </c>
      <c r="K26" s="46">
        <f t="shared" si="3"/>
        <v>121683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3190</v>
      </c>
      <c r="D4" s="33">
        <v>6457</v>
      </c>
      <c r="E4" s="33">
        <v>6032</v>
      </c>
      <c r="F4" s="27">
        <v>7464</v>
      </c>
      <c r="G4" s="28">
        <v>7464</v>
      </c>
      <c r="H4" s="29">
        <v>7464</v>
      </c>
      <c r="I4" s="33">
        <v>7810</v>
      </c>
      <c r="J4" s="33">
        <v>8097</v>
      </c>
      <c r="K4" s="33">
        <v>8526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5436</v>
      </c>
      <c r="D5" s="33">
        <v>31264</v>
      </c>
      <c r="E5" s="33">
        <v>30285</v>
      </c>
      <c r="F5" s="32">
        <v>20677</v>
      </c>
      <c r="G5" s="33">
        <v>39754</v>
      </c>
      <c r="H5" s="34">
        <v>39754</v>
      </c>
      <c r="I5" s="33">
        <v>13500</v>
      </c>
      <c r="J5" s="33">
        <v>10062</v>
      </c>
      <c r="K5" s="33">
        <v>0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159</v>
      </c>
      <c r="C6" s="33">
        <v>0</v>
      </c>
      <c r="D6" s="33">
        <v>0</v>
      </c>
      <c r="E6" s="33">
        <v>0</v>
      </c>
      <c r="F6" s="32">
        <v>40000</v>
      </c>
      <c r="G6" s="33">
        <v>0</v>
      </c>
      <c r="H6" s="34">
        <v>0</v>
      </c>
      <c r="I6" s="33">
        <v>150000</v>
      </c>
      <c r="J6" s="33">
        <v>100000</v>
      </c>
      <c r="K6" s="33">
        <v>100000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160</v>
      </c>
      <c r="C7" s="33">
        <v>16010</v>
      </c>
      <c r="D7" s="33">
        <v>0</v>
      </c>
      <c r="E7" s="33">
        <v>2000</v>
      </c>
      <c r="F7" s="32">
        <v>65000</v>
      </c>
      <c r="G7" s="33">
        <v>12627</v>
      </c>
      <c r="H7" s="34">
        <v>12627</v>
      </c>
      <c r="I7" s="33">
        <v>15000</v>
      </c>
      <c r="J7" s="33">
        <v>8000</v>
      </c>
      <c r="K7" s="33">
        <v>6000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24636</v>
      </c>
      <c r="D19" s="46">
        <f t="shared" ref="D19:K19" si="1">SUM(D4:D18)</f>
        <v>37721</v>
      </c>
      <c r="E19" s="46">
        <f t="shared" si="1"/>
        <v>38317</v>
      </c>
      <c r="F19" s="47">
        <f t="shared" si="1"/>
        <v>133141</v>
      </c>
      <c r="G19" s="46">
        <f t="shared" si="1"/>
        <v>59845</v>
      </c>
      <c r="H19" s="48">
        <f t="shared" si="1"/>
        <v>59845</v>
      </c>
      <c r="I19" s="46">
        <f t="shared" si="1"/>
        <v>186310</v>
      </c>
      <c r="J19" s="46">
        <f t="shared" si="1"/>
        <v>126159</v>
      </c>
      <c r="K19" s="46">
        <f t="shared" si="1"/>
        <v>114526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8422</v>
      </c>
      <c r="D4" s="20">
        <f t="shared" ref="D4:K4" si="0">SUM(D5:D7)</f>
        <v>6457</v>
      </c>
      <c r="E4" s="20">
        <f t="shared" si="0"/>
        <v>10305</v>
      </c>
      <c r="F4" s="21">
        <f t="shared" si="0"/>
        <v>112464</v>
      </c>
      <c r="G4" s="20">
        <f t="shared" si="0"/>
        <v>20091</v>
      </c>
      <c r="H4" s="22">
        <f t="shared" si="0"/>
        <v>20091</v>
      </c>
      <c r="I4" s="20">
        <f t="shared" si="0"/>
        <v>172810</v>
      </c>
      <c r="J4" s="20">
        <f t="shared" si="0"/>
        <v>116097</v>
      </c>
      <c r="K4" s="20">
        <f t="shared" si="0"/>
        <v>114526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8422</v>
      </c>
      <c r="D6" s="33">
        <v>6457</v>
      </c>
      <c r="E6" s="33">
        <v>10305</v>
      </c>
      <c r="F6" s="32">
        <v>112464</v>
      </c>
      <c r="G6" s="33">
        <v>20091</v>
      </c>
      <c r="H6" s="34">
        <v>20091</v>
      </c>
      <c r="I6" s="33">
        <v>172810</v>
      </c>
      <c r="J6" s="33">
        <v>116097</v>
      </c>
      <c r="K6" s="34">
        <v>114526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15664</v>
      </c>
      <c r="D8" s="20">
        <f t="shared" ref="D8:K8" si="1">SUM(D9:D15)</f>
        <v>31264</v>
      </c>
      <c r="E8" s="20">
        <f t="shared" si="1"/>
        <v>28012</v>
      </c>
      <c r="F8" s="21">
        <f t="shared" si="1"/>
        <v>20677</v>
      </c>
      <c r="G8" s="20">
        <f t="shared" si="1"/>
        <v>39754</v>
      </c>
      <c r="H8" s="22">
        <f t="shared" si="1"/>
        <v>39754</v>
      </c>
      <c r="I8" s="20">
        <f t="shared" si="1"/>
        <v>13500</v>
      </c>
      <c r="J8" s="20">
        <f t="shared" si="1"/>
        <v>10062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15664</v>
      </c>
      <c r="D9" s="28">
        <v>31264</v>
      </c>
      <c r="E9" s="28">
        <v>28012</v>
      </c>
      <c r="F9" s="27">
        <v>20677</v>
      </c>
      <c r="G9" s="28">
        <v>39754</v>
      </c>
      <c r="H9" s="29">
        <v>39754</v>
      </c>
      <c r="I9" s="28">
        <v>13500</v>
      </c>
      <c r="J9" s="28">
        <v>10062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550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24636</v>
      </c>
      <c r="D26" s="46">
        <f t="shared" ref="D26:K26" si="3">+D4+D8+D16+D24</f>
        <v>37721</v>
      </c>
      <c r="E26" s="46">
        <f t="shared" si="3"/>
        <v>38317</v>
      </c>
      <c r="F26" s="47">
        <f t="shared" si="3"/>
        <v>133141</v>
      </c>
      <c r="G26" s="46">
        <f t="shared" si="3"/>
        <v>59845</v>
      </c>
      <c r="H26" s="48">
        <f t="shared" si="3"/>
        <v>59845</v>
      </c>
      <c r="I26" s="46">
        <f t="shared" si="3"/>
        <v>186310</v>
      </c>
      <c r="J26" s="46">
        <f t="shared" si="3"/>
        <v>126159</v>
      </c>
      <c r="K26" s="46">
        <f t="shared" si="3"/>
        <v>114526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168</v>
      </c>
      <c r="F9" s="72">
        <f t="shared" ref="F9:M9" si="1">F10+F19</f>
        <v>152</v>
      </c>
      <c r="G9" s="72">
        <f t="shared" si="1"/>
        <v>159</v>
      </c>
      <c r="H9" s="73">
        <f t="shared" si="1"/>
        <v>160</v>
      </c>
      <c r="I9" s="72">
        <f t="shared" si="1"/>
        <v>160</v>
      </c>
      <c r="J9" s="74">
        <f t="shared" si="1"/>
        <v>171</v>
      </c>
      <c r="K9" s="72">
        <f t="shared" si="1"/>
        <v>182.11500000000001</v>
      </c>
      <c r="L9" s="72">
        <f t="shared" si="1"/>
        <v>193.95247499999999</v>
      </c>
      <c r="M9" s="72">
        <f t="shared" si="1"/>
        <v>206.55938587499998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166</v>
      </c>
      <c r="F10" s="100">
        <f t="shared" ref="F10:M10" si="2">SUM(F11:F13)</f>
        <v>149</v>
      </c>
      <c r="G10" s="100">
        <f t="shared" si="2"/>
        <v>158</v>
      </c>
      <c r="H10" s="101">
        <f t="shared" si="2"/>
        <v>160</v>
      </c>
      <c r="I10" s="100">
        <f t="shared" si="2"/>
        <v>160</v>
      </c>
      <c r="J10" s="102">
        <f t="shared" si="2"/>
        <v>169</v>
      </c>
      <c r="K10" s="100">
        <f t="shared" si="2"/>
        <v>179.98500000000001</v>
      </c>
      <c r="L10" s="100">
        <f t="shared" si="2"/>
        <v>191.68402499999999</v>
      </c>
      <c r="M10" s="100">
        <f t="shared" si="2"/>
        <v>204.14348662499998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47</v>
      </c>
      <c r="F11" s="79">
        <v>48</v>
      </c>
      <c r="G11" s="79">
        <v>49</v>
      </c>
      <c r="H11" s="80">
        <v>50</v>
      </c>
      <c r="I11" s="79">
        <v>50</v>
      </c>
      <c r="J11" s="81">
        <v>53</v>
      </c>
      <c r="K11" s="79">
        <v>56.445</v>
      </c>
      <c r="L11" s="79">
        <v>60.113924999999995</v>
      </c>
      <c r="M11" s="79">
        <v>64.021330124999992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54</v>
      </c>
      <c r="F12" s="86">
        <v>50</v>
      </c>
      <c r="G12" s="86">
        <v>51</v>
      </c>
      <c r="H12" s="87">
        <v>50</v>
      </c>
      <c r="I12" s="86">
        <v>50</v>
      </c>
      <c r="J12" s="88">
        <v>56</v>
      </c>
      <c r="K12" s="86">
        <v>59.64</v>
      </c>
      <c r="L12" s="86">
        <v>63.516599999999997</v>
      </c>
      <c r="M12" s="86">
        <v>67.645178999999999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65</v>
      </c>
      <c r="F13" s="86">
        <v>51</v>
      </c>
      <c r="G13" s="86">
        <v>58</v>
      </c>
      <c r="H13" s="87">
        <v>60</v>
      </c>
      <c r="I13" s="86">
        <v>60</v>
      </c>
      <c r="J13" s="88">
        <v>60</v>
      </c>
      <c r="K13" s="86">
        <v>63.9</v>
      </c>
      <c r="L13" s="86">
        <v>68.0535</v>
      </c>
      <c r="M13" s="86">
        <v>72.47697749999999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65</v>
      </c>
      <c r="F15" s="79">
        <v>51</v>
      </c>
      <c r="G15" s="79">
        <v>58</v>
      </c>
      <c r="H15" s="80">
        <v>60</v>
      </c>
      <c r="I15" s="79">
        <v>60</v>
      </c>
      <c r="J15" s="81">
        <v>60</v>
      </c>
      <c r="K15" s="79">
        <v>63.9</v>
      </c>
      <c r="L15" s="79">
        <v>68.0535</v>
      </c>
      <c r="M15" s="81">
        <v>72.47697749999999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2</v>
      </c>
      <c r="F19" s="100">
        <v>3</v>
      </c>
      <c r="G19" s="100">
        <v>1</v>
      </c>
      <c r="H19" s="101">
        <v>0</v>
      </c>
      <c r="I19" s="100">
        <v>0</v>
      </c>
      <c r="J19" s="102">
        <v>2</v>
      </c>
      <c r="K19" s="100">
        <v>2.13</v>
      </c>
      <c r="L19" s="100">
        <v>2.2684499999999996</v>
      </c>
      <c r="M19" s="100">
        <v>2.4158992499999994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1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29584</v>
      </c>
      <c r="F31" s="131">
        <f t="shared" ref="F31:M31" si="4">SUM(F32:F34)</f>
        <v>288008</v>
      </c>
      <c r="G31" s="131">
        <f t="shared" si="4"/>
        <v>269818</v>
      </c>
      <c r="H31" s="132">
        <f t="shared" si="4"/>
        <v>200004</v>
      </c>
      <c r="I31" s="131">
        <f t="shared" si="4"/>
        <v>200004</v>
      </c>
      <c r="J31" s="133">
        <f t="shared" si="4"/>
        <v>249807</v>
      </c>
      <c r="K31" s="131">
        <f t="shared" si="4"/>
        <v>266048.45499999996</v>
      </c>
      <c r="L31" s="131">
        <f t="shared" si="4"/>
        <v>283341.34457499994</v>
      </c>
      <c r="M31" s="131">
        <f t="shared" si="4"/>
        <v>301758.27197237493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29581</v>
      </c>
      <c r="F32" s="79">
        <v>288004</v>
      </c>
      <c r="G32" s="79">
        <v>269815</v>
      </c>
      <c r="H32" s="80">
        <v>200000</v>
      </c>
      <c r="I32" s="79">
        <v>200000</v>
      </c>
      <c r="J32" s="81">
        <v>249807</v>
      </c>
      <c r="K32" s="79">
        <v>266044.45499999996</v>
      </c>
      <c r="L32" s="79">
        <v>283337.34457499994</v>
      </c>
      <c r="M32" s="79">
        <v>301754.27197237493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3</v>
      </c>
      <c r="F33" s="86">
        <v>4</v>
      </c>
      <c r="G33" s="86">
        <v>3</v>
      </c>
      <c r="H33" s="87">
        <v>4</v>
      </c>
      <c r="I33" s="86">
        <v>4</v>
      </c>
      <c r="J33" s="88">
        <v>0</v>
      </c>
      <c r="K33" s="86">
        <v>4</v>
      </c>
      <c r="L33" s="86">
        <v>4</v>
      </c>
      <c r="M33" s="86">
        <v>4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634</v>
      </c>
      <c r="F36" s="72">
        <f t="shared" ref="F36:M36" si="5">SUM(F37:F38)</f>
        <v>760</v>
      </c>
      <c r="G36" s="72">
        <f t="shared" si="5"/>
        <v>32</v>
      </c>
      <c r="H36" s="73">
        <f t="shared" si="5"/>
        <v>0</v>
      </c>
      <c r="I36" s="72">
        <f t="shared" si="5"/>
        <v>0</v>
      </c>
      <c r="J36" s="74">
        <f t="shared" si="5"/>
        <v>409</v>
      </c>
      <c r="K36" s="72">
        <f t="shared" si="5"/>
        <v>160</v>
      </c>
      <c r="L36" s="72">
        <f t="shared" si="5"/>
        <v>170.39999999999998</v>
      </c>
      <c r="M36" s="72">
        <f t="shared" si="5"/>
        <v>181.47599999999997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634</v>
      </c>
      <c r="F38" s="93">
        <v>760</v>
      </c>
      <c r="G38" s="93">
        <v>32</v>
      </c>
      <c r="H38" s="94">
        <v>0</v>
      </c>
      <c r="I38" s="93">
        <v>0</v>
      </c>
      <c r="J38" s="95">
        <v>409</v>
      </c>
      <c r="K38" s="93">
        <v>160</v>
      </c>
      <c r="L38" s="93">
        <v>170.39999999999998</v>
      </c>
      <c r="M38" s="93">
        <v>181.47599999999997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440</v>
      </c>
      <c r="F39" s="72">
        <v>333</v>
      </c>
      <c r="G39" s="72">
        <v>437</v>
      </c>
      <c r="H39" s="73">
        <v>340</v>
      </c>
      <c r="I39" s="72">
        <v>340</v>
      </c>
      <c r="J39" s="74">
        <v>352</v>
      </c>
      <c r="K39" s="72">
        <v>374.88</v>
      </c>
      <c r="L39" s="72">
        <v>399.24719999999996</v>
      </c>
      <c r="M39" s="72">
        <v>425.19826799999993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30826</v>
      </c>
      <c r="F40" s="46">
        <f t="shared" ref="F40:M40" si="6">F4+F9+F21+F29+F31+F36+F39</f>
        <v>289253</v>
      </c>
      <c r="G40" s="46">
        <f t="shared" si="6"/>
        <v>270446</v>
      </c>
      <c r="H40" s="47">
        <f t="shared" si="6"/>
        <v>200504</v>
      </c>
      <c r="I40" s="46">
        <f t="shared" si="6"/>
        <v>200504</v>
      </c>
      <c r="J40" s="48">
        <f t="shared" si="6"/>
        <v>250740</v>
      </c>
      <c r="K40" s="46">
        <f t="shared" si="6"/>
        <v>266765.44999999995</v>
      </c>
      <c r="L40" s="46">
        <f t="shared" si="6"/>
        <v>284104.94424999994</v>
      </c>
      <c r="M40" s="46">
        <f t="shared" si="6"/>
        <v>302571.50562624994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368945</v>
      </c>
      <c r="F4" s="72">
        <f t="shared" ref="F4:M4" si="0">F5+F8+F47</f>
        <v>353868</v>
      </c>
      <c r="G4" s="72">
        <f t="shared" si="0"/>
        <v>474802</v>
      </c>
      <c r="H4" s="73">
        <f t="shared" si="0"/>
        <v>651162</v>
      </c>
      <c r="I4" s="72">
        <f t="shared" si="0"/>
        <v>601309</v>
      </c>
      <c r="J4" s="74">
        <f t="shared" si="0"/>
        <v>585005</v>
      </c>
      <c r="K4" s="72">
        <f t="shared" si="0"/>
        <v>805143</v>
      </c>
      <c r="L4" s="72">
        <f t="shared" si="0"/>
        <v>739338</v>
      </c>
      <c r="M4" s="72">
        <f t="shared" si="0"/>
        <v>749897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109901</v>
      </c>
      <c r="F5" s="100">
        <f t="shared" ref="F5:M5" si="1">SUM(F6:F7)</f>
        <v>127078</v>
      </c>
      <c r="G5" s="100">
        <f t="shared" si="1"/>
        <v>163143</v>
      </c>
      <c r="H5" s="101">
        <f t="shared" si="1"/>
        <v>210636</v>
      </c>
      <c r="I5" s="100">
        <f t="shared" si="1"/>
        <v>208333</v>
      </c>
      <c r="J5" s="102">
        <f t="shared" si="1"/>
        <v>192029</v>
      </c>
      <c r="K5" s="100">
        <f t="shared" si="1"/>
        <v>227258</v>
      </c>
      <c r="L5" s="100">
        <f t="shared" si="1"/>
        <v>245112</v>
      </c>
      <c r="M5" s="100">
        <f t="shared" si="1"/>
        <v>263288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94479</v>
      </c>
      <c r="F6" s="79">
        <v>112306</v>
      </c>
      <c r="G6" s="79">
        <v>145652</v>
      </c>
      <c r="H6" s="80">
        <v>183340</v>
      </c>
      <c r="I6" s="79">
        <v>181037</v>
      </c>
      <c r="J6" s="81">
        <v>164733</v>
      </c>
      <c r="K6" s="79">
        <v>200082</v>
      </c>
      <c r="L6" s="79">
        <v>216650</v>
      </c>
      <c r="M6" s="79">
        <v>233273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15422</v>
      </c>
      <c r="F7" s="93">
        <v>14772</v>
      </c>
      <c r="G7" s="93">
        <v>17491</v>
      </c>
      <c r="H7" s="94">
        <v>27296</v>
      </c>
      <c r="I7" s="93">
        <v>27296</v>
      </c>
      <c r="J7" s="95">
        <v>27296</v>
      </c>
      <c r="K7" s="93">
        <v>27176</v>
      </c>
      <c r="L7" s="93">
        <v>28462</v>
      </c>
      <c r="M7" s="93">
        <v>30015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243536</v>
      </c>
      <c r="F8" s="100">
        <f t="shared" ref="F8:M8" si="2">SUM(F9:F46)</f>
        <v>225784</v>
      </c>
      <c r="G8" s="100">
        <f t="shared" si="2"/>
        <v>311659</v>
      </c>
      <c r="H8" s="101">
        <f t="shared" si="2"/>
        <v>431618</v>
      </c>
      <c r="I8" s="100">
        <f t="shared" si="2"/>
        <v>390268</v>
      </c>
      <c r="J8" s="102">
        <f t="shared" si="2"/>
        <v>390268</v>
      </c>
      <c r="K8" s="100">
        <f t="shared" si="2"/>
        <v>570117</v>
      </c>
      <c r="L8" s="100">
        <f t="shared" si="2"/>
        <v>483994</v>
      </c>
      <c r="M8" s="100">
        <f t="shared" si="2"/>
        <v>475835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8088</v>
      </c>
      <c r="F9" s="79">
        <v>9999</v>
      </c>
      <c r="G9" s="79">
        <v>10315</v>
      </c>
      <c r="H9" s="80">
        <v>10871</v>
      </c>
      <c r="I9" s="79">
        <v>11871</v>
      </c>
      <c r="J9" s="81">
        <v>11868</v>
      </c>
      <c r="K9" s="79">
        <v>12366</v>
      </c>
      <c r="L9" s="79">
        <v>12528</v>
      </c>
      <c r="M9" s="79">
        <v>13008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1439</v>
      </c>
      <c r="F10" s="86">
        <v>2609</v>
      </c>
      <c r="G10" s="86">
        <v>4129</v>
      </c>
      <c r="H10" s="87">
        <v>3865</v>
      </c>
      <c r="I10" s="86">
        <v>3728</v>
      </c>
      <c r="J10" s="88">
        <v>3960</v>
      </c>
      <c r="K10" s="86">
        <v>4112</v>
      </c>
      <c r="L10" s="86">
        <v>4151</v>
      </c>
      <c r="M10" s="86">
        <v>4326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133</v>
      </c>
      <c r="F11" s="86">
        <v>989</v>
      </c>
      <c r="G11" s="86">
        <v>497</v>
      </c>
      <c r="H11" s="87">
        <v>1021</v>
      </c>
      <c r="I11" s="86">
        <v>926</v>
      </c>
      <c r="J11" s="88">
        <v>926</v>
      </c>
      <c r="K11" s="86">
        <v>747</v>
      </c>
      <c r="L11" s="86">
        <v>792</v>
      </c>
      <c r="M11" s="86">
        <v>838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3479</v>
      </c>
      <c r="F12" s="86">
        <v>6700</v>
      </c>
      <c r="G12" s="86">
        <v>4526</v>
      </c>
      <c r="H12" s="87">
        <v>7540</v>
      </c>
      <c r="I12" s="86">
        <v>5540</v>
      </c>
      <c r="J12" s="88">
        <v>5540</v>
      </c>
      <c r="K12" s="86">
        <v>7365</v>
      </c>
      <c r="L12" s="86">
        <v>7189</v>
      </c>
      <c r="M12" s="86">
        <v>7341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236</v>
      </c>
      <c r="F13" s="86">
        <v>227</v>
      </c>
      <c r="G13" s="86">
        <v>297</v>
      </c>
      <c r="H13" s="87">
        <v>350</v>
      </c>
      <c r="I13" s="86">
        <v>350</v>
      </c>
      <c r="J13" s="88">
        <v>350</v>
      </c>
      <c r="K13" s="86">
        <v>360</v>
      </c>
      <c r="L13" s="86">
        <v>360</v>
      </c>
      <c r="M13" s="86">
        <v>360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536</v>
      </c>
      <c r="F14" s="86">
        <v>1867</v>
      </c>
      <c r="G14" s="86">
        <v>2199</v>
      </c>
      <c r="H14" s="87">
        <v>2602</v>
      </c>
      <c r="I14" s="86">
        <v>3652</v>
      </c>
      <c r="J14" s="88">
        <v>3652</v>
      </c>
      <c r="K14" s="86">
        <v>2435</v>
      </c>
      <c r="L14" s="86">
        <v>2470</v>
      </c>
      <c r="M14" s="86">
        <v>2504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2055</v>
      </c>
      <c r="F15" s="86">
        <v>1706</v>
      </c>
      <c r="G15" s="86">
        <v>2357</v>
      </c>
      <c r="H15" s="87">
        <v>2625</v>
      </c>
      <c r="I15" s="86">
        <v>2625</v>
      </c>
      <c r="J15" s="88">
        <v>2625</v>
      </c>
      <c r="K15" s="86">
        <v>3142</v>
      </c>
      <c r="L15" s="86">
        <v>3269</v>
      </c>
      <c r="M15" s="86">
        <v>3385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102332</v>
      </c>
      <c r="F16" s="86">
        <v>97452</v>
      </c>
      <c r="G16" s="86">
        <v>110935</v>
      </c>
      <c r="H16" s="87">
        <v>111818</v>
      </c>
      <c r="I16" s="86">
        <v>113833</v>
      </c>
      <c r="J16" s="88">
        <v>113833</v>
      </c>
      <c r="K16" s="86">
        <v>125625</v>
      </c>
      <c r="L16" s="86">
        <v>138464</v>
      </c>
      <c r="M16" s="86">
        <v>135485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88090</v>
      </c>
      <c r="F17" s="86">
        <v>50080</v>
      </c>
      <c r="G17" s="86">
        <v>122751</v>
      </c>
      <c r="H17" s="87">
        <v>238622</v>
      </c>
      <c r="I17" s="86">
        <v>179635</v>
      </c>
      <c r="J17" s="88">
        <v>179635</v>
      </c>
      <c r="K17" s="86">
        <v>349350</v>
      </c>
      <c r="L17" s="86">
        <v>247152</v>
      </c>
      <c r="M17" s="86">
        <v>241185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1088</v>
      </c>
      <c r="F21" s="86">
        <v>2270</v>
      </c>
      <c r="G21" s="86">
        <v>1660</v>
      </c>
      <c r="H21" s="87">
        <v>539</v>
      </c>
      <c r="I21" s="86">
        <v>3439</v>
      </c>
      <c r="J21" s="88">
        <v>3439</v>
      </c>
      <c r="K21" s="86">
        <v>715</v>
      </c>
      <c r="L21" s="86">
        <v>741</v>
      </c>
      <c r="M21" s="86">
        <v>748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2844</v>
      </c>
      <c r="F22" s="86">
        <v>2771</v>
      </c>
      <c r="G22" s="86">
        <v>4574</v>
      </c>
      <c r="H22" s="87">
        <v>2836</v>
      </c>
      <c r="I22" s="86">
        <v>12621</v>
      </c>
      <c r="J22" s="88">
        <v>12385</v>
      </c>
      <c r="K22" s="86">
        <v>8242</v>
      </c>
      <c r="L22" s="86">
        <v>10335</v>
      </c>
      <c r="M22" s="86">
        <v>8431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553</v>
      </c>
      <c r="F23" s="86">
        <v>1181</v>
      </c>
      <c r="G23" s="86">
        <v>517</v>
      </c>
      <c r="H23" s="87">
        <v>567</v>
      </c>
      <c r="I23" s="86">
        <v>567</v>
      </c>
      <c r="J23" s="88">
        <v>567</v>
      </c>
      <c r="K23" s="86">
        <v>1161</v>
      </c>
      <c r="L23" s="86">
        <v>1217</v>
      </c>
      <c r="M23" s="86">
        <v>1273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33</v>
      </c>
      <c r="F24" s="86">
        <v>2</v>
      </c>
      <c r="G24" s="86">
        <v>6</v>
      </c>
      <c r="H24" s="87">
        <v>44</v>
      </c>
      <c r="I24" s="86">
        <v>44</v>
      </c>
      <c r="J24" s="88">
        <v>44</v>
      </c>
      <c r="K24" s="86">
        <v>13</v>
      </c>
      <c r="L24" s="86">
        <v>14</v>
      </c>
      <c r="M24" s="86">
        <v>15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785</v>
      </c>
      <c r="F25" s="86">
        <v>949</v>
      </c>
      <c r="G25" s="86">
        <v>1017</v>
      </c>
      <c r="H25" s="87">
        <v>1005</v>
      </c>
      <c r="I25" s="86">
        <v>1105</v>
      </c>
      <c r="J25" s="88">
        <v>1105</v>
      </c>
      <c r="K25" s="86">
        <v>1061</v>
      </c>
      <c r="L25" s="86">
        <v>1111</v>
      </c>
      <c r="M25" s="86">
        <v>1161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87</v>
      </c>
      <c r="F29" s="86">
        <v>129</v>
      </c>
      <c r="G29" s="86">
        <v>213</v>
      </c>
      <c r="H29" s="87">
        <v>266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27</v>
      </c>
      <c r="G31" s="86">
        <v>61</v>
      </c>
      <c r="H31" s="87">
        <v>64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86</v>
      </c>
      <c r="F32" s="86">
        <v>310</v>
      </c>
      <c r="G32" s="86">
        <v>26</v>
      </c>
      <c r="H32" s="87">
        <v>323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110</v>
      </c>
      <c r="F37" s="86">
        <v>105</v>
      </c>
      <c r="G37" s="86">
        <v>194</v>
      </c>
      <c r="H37" s="87">
        <v>266</v>
      </c>
      <c r="I37" s="86">
        <v>1098</v>
      </c>
      <c r="J37" s="88">
        <v>1105</v>
      </c>
      <c r="K37" s="86">
        <v>805</v>
      </c>
      <c r="L37" s="86">
        <v>872</v>
      </c>
      <c r="M37" s="86">
        <v>937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2066</v>
      </c>
      <c r="F38" s="86">
        <v>1758</v>
      </c>
      <c r="G38" s="86">
        <v>1522</v>
      </c>
      <c r="H38" s="87">
        <v>2277</v>
      </c>
      <c r="I38" s="86">
        <v>2318</v>
      </c>
      <c r="J38" s="88">
        <v>2318</v>
      </c>
      <c r="K38" s="86">
        <v>2178</v>
      </c>
      <c r="L38" s="86">
        <v>2277</v>
      </c>
      <c r="M38" s="86">
        <v>2343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12951</v>
      </c>
      <c r="F39" s="86">
        <v>11789</v>
      </c>
      <c r="G39" s="86">
        <v>14805</v>
      </c>
      <c r="H39" s="87">
        <v>13971</v>
      </c>
      <c r="I39" s="86">
        <v>13971</v>
      </c>
      <c r="J39" s="88">
        <v>13971</v>
      </c>
      <c r="K39" s="86">
        <v>15248</v>
      </c>
      <c r="L39" s="86">
        <v>15372</v>
      </c>
      <c r="M39" s="86">
        <v>16180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2211</v>
      </c>
      <c r="F40" s="86">
        <v>7335</v>
      </c>
      <c r="G40" s="86">
        <v>7854</v>
      </c>
      <c r="H40" s="87">
        <v>5200</v>
      </c>
      <c r="I40" s="86">
        <v>7365</v>
      </c>
      <c r="J40" s="88">
        <v>7365</v>
      </c>
      <c r="K40" s="86">
        <v>5387</v>
      </c>
      <c r="L40" s="86">
        <v>5732</v>
      </c>
      <c r="M40" s="86">
        <v>5634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374</v>
      </c>
      <c r="F41" s="86">
        <v>992</v>
      </c>
      <c r="G41" s="86">
        <v>531</v>
      </c>
      <c r="H41" s="87">
        <v>904</v>
      </c>
      <c r="I41" s="86">
        <v>1054</v>
      </c>
      <c r="J41" s="88">
        <v>1054</v>
      </c>
      <c r="K41" s="86">
        <v>900</v>
      </c>
      <c r="L41" s="86">
        <v>950</v>
      </c>
      <c r="M41" s="86">
        <v>1000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7993</v>
      </c>
      <c r="F42" s="86">
        <v>8144</v>
      </c>
      <c r="G42" s="86">
        <v>14143</v>
      </c>
      <c r="H42" s="87">
        <v>16152</v>
      </c>
      <c r="I42" s="86">
        <v>17121</v>
      </c>
      <c r="J42" s="88">
        <v>17121</v>
      </c>
      <c r="K42" s="86">
        <v>19367</v>
      </c>
      <c r="L42" s="86">
        <v>20088</v>
      </c>
      <c r="M42" s="86">
        <v>20702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485</v>
      </c>
      <c r="F43" s="86">
        <v>2085</v>
      </c>
      <c r="G43" s="86">
        <v>1572</v>
      </c>
      <c r="H43" s="87">
        <v>1835</v>
      </c>
      <c r="I43" s="86">
        <v>1885</v>
      </c>
      <c r="J43" s="88">
        <v>1885</v>
      </c>
      <c r="K43" s="86">
        <v>2545</v>
      </c>
      <c r="L43" s="86">
        <v>2344</v>
      </c>
      <c r="M43" s="86">
        <v>2448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4859</v>
      </c>
      <c r="F44" s="86">
        <v>12351</v>
      </c>
      <c r="G44" s="86">
        <v>2402</v>
      </c>
      <c r="H44" s="87">
        <v>3599</v>
      </c>
      <c r="I44" s="86">
        <v>2984</v>
      </c>
      <c r="J44" s="88">
        <v>2984</v>
      </c>
      <c r="K44" s="86">
        <v>3443</v>
      </c>
      <c r="L44" s="86">
        <v>2886</v>
      </c>
      <c r="M44" s="86">
        <v>2722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622</v>
      </c>
      <c r="F45" s="86">
        <v>1957</v>
      </c>
      <c r="G45" s="86">
        <v>2554</v>
      </c>
      <c r="H45" s="87">
        <v>2456</v>
      </c>
      <c r="I45" s="86">
        <v>2536</v>
      </c>
      <c r="J45" s="88">
        <v>2536</v>
      </c>
      <c r="K45" s="86">
        <v>3550</v>
      </c>
      <c r="L45" s="86">
        <v>3680</v>
      </c>
      <c r="M45" s="86">
        <v>3809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15508</v>
      </c>
      <c r="F47" s="100">
        <f t="shared" ref="F47:M47" si="3">SUM(F48:F49)</f>
        <v>1006</v>
      </c>
      <c r="G47" s="100">
        <f t="shared" si="3"/>
        <v>0</v>
      </c>
      <c r="H47" s="101">
        <f t="shared" si="3"/>
        <v>8908</v>
      </c>
      <c r="I47" s="100">
        <f t="shared" si="3"/>
        <v>2708</v>
      </c>
      <c r="J47" s="102">
        <f t="shared" si="3"/>
        <v>2708</v>
      </c>
      <c r="K47" s="100">
        <f t="shared" si="3"/>
        <v>7768</v>
      </c>
      <c r="L47" s="100">
        <f t="shared" si="3"/>
        <v>10232</v>
      </c>
      <c r="M47" s="100">
        <f t="shared" si="3"/>
        <v>10774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15508</v>
      </c>
      <c r="F48" s="79">
        <v>1006</v>
      </c>
      <c r="G48" s="79">
        <v>0</v>
      </c>
      <c r="H48" s="80">
        <v>8908</v>
      </c>
      <c r="I48" s="79">
        <v>2708</v>
      </c>
      <c r="J48" s="81">
        <v>2708</v>
      </c>
      <c r="K48" s="79">
        <v>7768</v>
      </c>
      <c r="L48" s="79">
        <v>10232</v>
      </c>
      <c r="M48" s="79">
        <v>10774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17033</v>
      </c>
      <c r="F51" s="72">
        <f t="shared" ref="F51:M51" si="4">F52+F59+F62+F63+F64+F72+F73</f>
        <v>32406</v>
      </c>
      <c r="G51" s="72">
        <f t="shared" si="4"/>
        <v>37624</v>
      </c>
      <c r="H51" s="73">
        <f t="shared" si="4"/>
        <v>26337</v>
      </c>
      <c r="I51" s="72">
        <f t="shared" si="4"/>
        <v>45250</v>
      </c>
      <c r="J51" s="74">
        <f t="shared" si="4"/>
        <v>45276</v>
      </c>
      <c r="K51" s="72">
        <f t="shared" si="4"/>
        <v>18222</v>
      </c>
      <c r="L51" s="72">
        <f t="shared" si="4"/>
        <v>14835</v>
      </c>
      <c r="M51" s="72">
        <f t="shared" si="4"/>
        <v>5037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15676</v>
      </c>
      <c r="F52" s="79">
        <f t="shared" ref="F52:M52" si="5">F53+F56</f>
        <v>31264</v>
      </c>
      <c r="G52" s="79">
        <f t="shared" si="5"/>
        <v>28026</v>
      </c>
      <c r="H52" s="80">
        <f t="shared" si="5"/>
        <v>20697</v>
      </c>
      <c r="I52" s="79">
        <f t="shared" si="5"/>
        <v>39774</v>
      </c>
      <c r="J52" s="81">
        <f t="shared" si="5"/>
        <v>39774</v>
      </c>
      <c r="K52" s="79">
        <f t="shared" si="5"/>
        <v>13522</v>
      </c>
      <c r="L52" s="79">
        <f t="shared" si="5"/>
        <v>10085</v>
      </c>
      <c r="M52" s="79">
        <f t="shared" si="5"/>
        <v>24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12</v>
      </c>
      <c r="F53" s="93">
        <f t="shared" ref="F53:M53" si="6">SUM(F54:F55)</f>
        <v>0</v>
      </c>
      <c r="G53" s="93">
        <f t="shared" si="6"/>
        <v>14</v>
      </c>
      <c r="H53" s="94">
        <f t="shared" si="6"/>
        <v>20</v>
      </c>
      <c r="I53" s="93">
        <f t="shared" si="6"/>
        <v>20</v>
      </c>
      <c r="J53" s="95">
        <f t="shared" si="6"/>
        <v>20</v>
      </c>
      <c r="K53" s="93">
        <f t="shared" si="6"/>
        <v>22</v>
      </c>
      <c r="L53" s="93">
        <f t="shared" si="6"/>
        <v>23</v>
      </c>
      <c r="M53" s="93">
        <f t="shared" si="6"/>
        <v>24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12</v>
      </c>
      <c r="F55" s="93">
        <v>0</v>
      </c>
      <c r="G55" s="93">
        <v>14</v>
      </c>
      <c r="H55" s="94">
        <v>20</v>
      </c>
      <c r="I55" s="93">
        <v>20</v>
      </c>
      <c r="J55" s="95">
        <v>20</v>
      </c>
      <c r="K55" s="93">
        <v>22</v>
      </c>
      <c r="L55" s="93">
        <v>23</v>
      </c>
      <c r="M55" s="93">
        <v>24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15664</v>
      </c>
      <c r="F56" s="100">
        <f t="shared" ref="F56:M56" si="7">SUM(F57:F58)</f>
        <v>31264</v>
      </c>
      <c r="G56" s="100">
        <f t="shared" si="7"/>
        <v>28012</v>
      </c>
      <c r="H56" s="101">
        <f t="shared" si="7"/>
        <v>20677</v>
      </c>
      <c r="I56" s="100">
        <f t="shared" si="7"/>
        <v>39754</v>
      </c>
      <c r="J56" s="102">
        <f t="shared" si="7"/>
        <v>39754</v>
      </c>
      <c r="K56" s="100">
        <f t="shared" si="7"/>
        <v>13500</v>
      </c>
      <c r="L56" s="100">
        <f t="shared" si="7"/>
        <v>10062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15664</v>
      </c>
      <c r="F57" s="79">
        <v>31264</v>
      </c>
      <c r="G57" s="79">
        <v>28012</v>
      </c>
      <c r="H57" s="80">
        <v>20677</v>
      </c>
      <c r="I57" s="79">
        <v>39754</v>
      </c>
      <c r="J57" s="81">
        <v>39754</v>
      </c>
      <c r="K57" s="79">
        <v>13500</v>
      </c>
      <c r="L57" s="79">
        <v>10062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1357</v>
      </c>
      <c r="F73" s="86">
        <f t="shared" ref="F73:M73" si="12">SUM(F74:F75)</f>
        <v>1142</v>
      </c>
      <c r="G73" s="86">
        <f t="shared" si="12"/>
        <v>9598</v>
      </c>
      <c r="H73" s="87">
        <f t="shared" si="12"/>
        <v>5640</v>
      </c>
      <c r="I73" s="86">
        <f t="shared" si="12"/>
        <v>5476</v>
      </c>
      <c r="J73" s="88">
        <f t="shared" si="12"/>
        <v>5502</v>
      </c>
      <c r="K73" s="86">
        <f t="shared" si="12"/>
        <v>4700</v>
      </c>
      <c r="L73" s="86">
        <f t="shared" si="12"/>
        <v>4750</v>
      </c>
      <c r="M73" s="86">
        <f t="shared" si="12"/>
        <v>5013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1142</v>
      </c>
      <c r="F74" s="79">
        <v>689</v>
      </c>
      <c r="G74" s="79">
        <v>995</v>
      </c>
      <c r="H74" s="80">
        <v>1400</v>
      </c>
      <c r="I74" s="79">
        <v>1418</v>
      </c>
      <c r="J74" s="81">
        <v>1444</v>
      </c>
      <c r="K74" s="79">
        <v>700</v>
      </c>
      <c r="L74" s="79">
        <v>750</v>
      </c>
      <c r="M74" s="79">
        <v>800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215</v>
      </c>
      <c r="F75" s="93">
        <v>453</v>
      </c>
      <c r="G75" s="93">
        <v>8603</v>
      </c>
      <c r="H75" s="94">
        <v>4240</v>
      </c>
      <c r="I75" s="93">
        <v>4058</v>
      </c>
      <c r="J75" s="95">
        <v>4058</v>
      </c>
      <c r="K75" s="93">
        <v>4000</v>
      </c>
      <c r="L75" s="93">
        <v>4000</v>
      </c>
      <c r="M75" s="93">
        <v>4213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2295</v>
      </c>
      <c r="F77" s="72">
        <f t="shared" ref="F77:M77" si="13">F78+F81+F84+F85+F86+F87+F88</f>
        <v>3819</v>
      </c>
      <c r="G77" s="72">
        <f t="shared" si="13"/>
        <v>5901</v>
      </c>
      <c r="H77" s="73">
        <f t="shared" si="13"/>
        <v>7430</v>
      </c>
      <c r="I77" s="72">
        <f t="shared" si="13"/>
        <v>7412</v>
      </c>
      <c r="J77" s="74">
        <f t="shared" si="13"/>
        <v>7412</v>
      </c>
      <c r="K77" s="72">
        <f t="shared" si="13"/>
        <v>10818</v>
      </c>
      <c r="L77" s="72">
        <f t="shared" si="13"/>
        <v>4042</v>
      </c>
      <c r="M77" s="72">
        <f t="shared" si="13"/>
        <v>4515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2275</v>
      </c>
      <c r="F81" s="86">
        <f t="shared" ref="F81:M81" si="15">SUM(F82:F83)</f>
        <v>3294</v>
      </c>
      <c r="G81" s="86">
        <f t="shared" si="15"/>
        <v>5507</v>
      </c>
      <c r="H81" s="87">
        <f t="shared" si="15"/>
        <v>7430</v>
      </c>
      <c r="I81" s="86">
        <f t="shared" si="15"/>
        <v>7412</v>
      </c>
      <c r="J81" s="88">
        <f t="shared" si="15"/>
        <v>7412</v>
      </c>
      <c r="K81" s="86">
        <f t="shared" si="15"/>
        <v>10818</v>
      </c>
      <c r="L81" s="86">
        <f t="shared" si="15"/>
        <v>4042</v>
      </c>
      <c r="M81" s="86">
        <f t="shared" si="15"/>
        <v>4515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820</v>
      </c>
      <c r="G82" s="79">
        <v>1053</v>
      </c>
      <c r="H82" s="80">
        <v>1656</v>
      </c>
      <c r="I82" s="79">
        <v>1606</v>
      </c>
      <c r="J82" s="81">
        <v>1606</v>
      </c>
      <c r="K82" s="79">
        <v>1250</v>
      </c>
      <c r="L82" s="79">
        <v>1350</v>
      </c>
      <c r="M82" s="79">
        <v>1700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2275</v>
      </c>
      <c r="F83" s="93">
        <v>2474</v>
      </c>
      <c r="G83" s="93">
        <v>4454</v>
      </c>
      <c r="H83" s="94">
        <v>5774</v>
      </c>
      <c r="I83" s="93">
        <v>5806</v>
      </c>
      <c r="J83" s="95">
        <v>5806</v>
      </c>
      <c r="K83" s="93">
        <v>9568</v>
      </c>
      <c r="L83" s="93">
        <v>2692</v>
      </c>
      <c r="M83" s="93">
        <v>2815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20</v>
      </c>
      <c r="F88" s="86">
        <v>525</v>
      </c>
      <c r="G88" s="86">
        <v>394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663</v>
      </c>
      <c r="F90" s="72">
        <v>232</v>
      </c>
      <c r="G90" s="72">
        <v>13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388936</v>
      </c>
      <c r="F92" s="46">
        <f t="shared" ref="F92:M92" si="16">F4+F51+F77+F90</f>
        <v>390325</v>
      </c>
      <c r="G92" s="46">
        <f t="shared" si="16"/>
        <v>518340</v>
      </c>
      <c r="H92" s="47">
        <f t="shared" si="16"/>
        <v>684929</v>
      </c>
      <c r="I92" s="46">
        <f t="shared" si="16"/>
        <v>653971</v>
      </c>
      <c r="J92" s="48">
        <f t="shared" si="16"/>
        <v>637693</v>
      </c>
      <c r="K92" s="46">
        <f t="shared" si="16"/>
        <v>834183</v>
      </c>
      <c r="L92" s="46">
        <f t="shared" si="16"/>
        <v>758215</v>
      </c>
      <c r="M92" s="46">
        <f t="shared" si="16"/>
        <v>759449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67582</v>
      </c>
      <c r="F4" s="72">
        <f t="shared" ref="F4:M4" si="0">F5+F8+F47</f>
        <v>78484</v>
      </c>
      <c r="G4" s="72">
        <f t="shared" si="0"/>
        <v>87232</v>
      </c>
      <c r="H4" s="73">
        <f t="shared" si="0"/>
        <v>101382</v>
      </c>
      <c r="I4" s="72">
        <f t="shared" si="0"/>
        <v>106302</v>
      </c>
      <c r="J4" s="74">
        <f t="shared" si="0"/>
        <v>100933</v>
      </c>
      <c r="K4" s="72">
        <f t="shared" si="0"/>
        <v>111174</v>
      </c>
      <c r="L4" s="72">
        <f t="shared" si="0"/>
        <v>116596</v>
      </c>
      <c r="M4" s="72">
        <f t="shared" si="0"/>
        <v>122823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32044</v>
      </c>
      <c r="F5" s="100">
        <f t="shared" ref="F5:M5" si="1">SUM(F6:F7)</f>
        <v>35936</v>
      </c>
      <c r="G5" s="100">
        <f t="shared" si="1"/>
        <v>43763</v>
      </c>
      <c r="H5" s="101">
        <f t="shared" si="1"/>
        <v>54786</v>
      </c>
      <c r="I5" s="100">
        <f t="shared" si="1"/>
        <v>56386</v>
      </c>
      <c r="J5" s="102">
        <f t="shared" si="1"/>
        <v>51017</v>
      </c>
      <c r="K5" s="100">
        <f t="shared" si="1"/>
        <v>62919</v>
      </c>
      <c r="L5" s="100">
        <f t="shared" si="1"/>
        <v>68287</v>
      </c>
      <c r="M5" s="100">
        <f t="shared" si="1"/>
        <v>73190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27951</v>
      </c>
      <c r="F6" s="79">
        <v>31476</v>
      </c>
      <c r="G6" s="79">
        <v>38804</v>
      </c>
      <c r="H6" s="80">
        <v>46620</v>
      </c>
      <c r="I6" s="79">
        <v>48088</v>
      </c>
      <c r="J6" s="81">
        <v>42719</v>
      </c>
      <c r="K6" s="79">
        <v>54387</v>
      </c>
      <c r="L6" s="79">
        <v>59445</v>
      </c>
      <c r="M6" s="79">
        <v>63933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4093</v>
      </c>
      <c r="F7" s="93">
        <v>4460</v>
      </c>
      <c r="G7" s="93">
        <v>4959</v>
      </c>
      <c r="H7" s="94">
        <v>8166</v>
      </c>
      <c r="I7" s="93">
        <v>8298</v>
      </c>
      <c r="J7" s="95">
        <v>8298</v>
      </c>
      <c r="K7" s="93">
        <v>8532</v>
      </c>
      <c r="L7" s="93">
        <v>8842</v>
      </c>
      <c r="M7" s="93">
        <v>9257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35538</v>
      </c>
      <c r="F8" s="100">
        <f t="shared" ref="F8:M8" si="2">SUM(F9:F46)</f>
        <v>42548</v>
      </c>
      <c r="G8" s="100">
        <f t="shared" si="2"/>
        <v>43469</v>
      </c>
      <c r="H8" s="101">
        <f t="shared" si="2"/>
        <v>46596</v>
      </c>
      <c r="I8" s="100">
        <f t="shared" si="2"/>
        <v>49916</v>
      </c>
      <c r="J8" s="102">
        <f t="shared" si="2"/>
        <v>49916</v>
      </c>
      <c r="K8" s="100">
        <f t="shared" si="2"/>
        <v>48255</v>
      </c>
      <c r="L8" s="100">
        <f t="shared" si="2"/>
        <v>48309</v>
      </c>
      <c r="M8" s="100">
        <f t="shared" si="2"/>
        <v>49633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114</v>
      </c>
      <c r="F9" s="79">
        <v>656</v>
      </c>
      <c r="G9" s="79">
        <v>246</v>
      </c>
      <c r="H9" s="80">
        <v>252</v>
      </c>
      <c r="I9" s="79">
        <v>1252</v>
      </c>
      <c r="J9" s="81">
        <v>1252</v>
      </c>
      <c r="K9" s="79">
        <v>311</v>
      </c>
      <c r="L9" s="79">
        <v>325</v>
      </c>
      <c r="M9" s="79">
        <v>339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805</v>
      </c>
      <c r="F10" s="86">
        <v>2187</v>
      </c>
      <c r="G10" s="86">
        <v>3400</v>
      </c>
      <c r="H10" s="87">
        <v>3253</v>
      </c>
      <c r="I10" s="86">
        <v>2673</v>
      </c>
      <c r="J10" s="88">
        <v>2673</v>
      </c>
      <c r="K10" s="86">
        <v>3263</v>
      </c>
      <c r="L10" s="86">
        <v>3298</v>
      </c>
      <c r="M10" s="86">
        <v>3329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31</v>
      </c>
      <c r="F11" s="86">
        <v>422</v>
      </c>
      <c r="G11" s="86">
        <v>109</v>
      </c>
      <c r="H11" s="87">
        <v>493</v>
      </c>
      <c r="I11" s="86">
        <v>493</v>
      </c>
      <c r="J11" s="88">
        <v>493</v>
      </c>
      <c r="K11" s="86">
        <v>313</v>
      </c>
      <c r="L11" s="86">
        <v>320</v>
      </c>
      <c r="M11" s="86">
        <v>328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3479</v>
      </c>
      <c r="F12" s="86">
        <v>6700</v>
      </c>
      <c r="G12" s="86">
        <v>4526</v>
      </c>
      <c r="H12" s="87">
        <v>7540</v>
      </c>
      <c r="I12" s="86">
        <v>5540</v>
      </c>
      <c r="J12" s="88">
        <v>5540</v>
      </c>
      <c r="K12" s="86">
        <v>7365</v>
      </c>
      <c r="L12" s="86">
        <v>7189</v>
      </c>
      <c r="M12" s="86">
        <v>7341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238</v>
      </c>
      <c r="F13" s="86">
        <v>227</v>
      </c>
      <c r="G13" s="86">
        <v>297</v>
      </c>
      <c r="H13" s="87">
        <v>350</v>
      </c>
      <c r="I13" s="86">
        <v>350</v>
      </c>
      <c r="J13" s="88">
        <v>350</v>
      </c>
      <c r="K13" s="86">
        <v>360</v>
      </c>
      <c r="L13" s="86">
        <v>360</v>
      </c>
      <c r="M13" s="86">
        <v>360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89</v>
      </c>
      <c r="F14" s="86">
        <v>576</v>
      </c>
      <c r="G14" s="86">
        <v>281</v>
      </c>
      <c r="H14" s="87">
        <v>575</v>
      </c>
      <c r="I14" s="86">
        <v>575</v>
      </c>
      <c r="J14" s="88">
        <v>575</v>
      </c>
      <c r="K14" s="86">
        <v>305</v>
      </c>
      <c r="L14" s="86">
        <v>317</v>
      </c>
      <c r="M14" s="86">
        <v>329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1226</v>
      </c>
      <c r="F15" s="86">
        <v>883</v>
      </c>
      <c r="G15" s="86">
        <v>1279</v>
      </c>
      <c r="H15" s="87">
        <v>1371</v>
      </c>
      <c r="I15" s="86">
        <v>1371</v>
      </c>
      <c r="J15" s="88">
        <v>1371</v>
      </c>
      <c r="K15" s="86">
        <v>1588</v>
      </c>
      <c r="L15" s="86">
        <v>1635</v>
      </c>
      <c r="M15" s="86">
        <v>1682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5301</v>
      </c>
      <c r="F16" s="86">
        <v>0</v>
      </c>
      <c r="G16" s="86">
        <v>5</v>
      </c>
      <c r="H16" s="87">
        <v>0</v>
      </c>
      <c r="I16" s="86">
        <v>0</v>
      </c>
      <c r="J16" s="88">
        <v>0</v>
      </c>
      <c r="K16" s="86">
        <v>6</v>
      </c>
      <c r="L16" s="86">
        <v>7</v>
      </c>
      <c r="M16" s="86">
        <v>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87</v>
      </c>
      <c r="F17" s="86">
        <v>464</v>
      </c>
      <c r="G17" s="86">
        <v>216</v>
      </c>
      <c r="H17" s="87">
        <v>671</v>
      </c>
      <c r="I17" s="86">
        <v>671</v>
      </c>
      <c r="J17" s="88">
        <v>671</v>
      </c>
      <c r="K17" s="86">
        <v>894</v>
      </c>
      <c r="L17" s="86">
        <v>736</v>
      </c>
      <c r="M17" s="86">
        <v>681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76</v>
      </c>
      <c r="F21" s="86">
        <v>321</v>
      </c>
      <c r="G21" s="86">
        <v>443</v>
      </c>
      <c r="H21" s="87">
        <v>419</v>
      </c>
      <c r="I21" s="86">
        <v>3319</v>
      </c>
      <c r="J21" s="88">
        <v>3319</v>
      </c>
      <c r="K21" s="86">
        <v>595</v>
      </c>
      <c r="L21" s="86">
        <v>611</v>
      </c>
      <c r="M21" s="86">
        <v>608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2240</v>
      </c>
      <c r="F22" s="86">
        <v>1263</v>
      </c>
      <c r="G22" s="86">
        <v>1664</v>
      </c>
      <c r="H22" s="87">
        <v>1055</v>
      </c>
      <c r="I22" s="86">
        <v>1805</v>
      </c>
      <c r="J22" s="88">
        <v>1805</v>
      </c>
      <c r="K22" s="86">
        <v>721</v>
      </c>
      <c r="L22" s="86">
        <v>740</v>
      </c>
      <c r="M22" s="86">
        <v>759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97</v>
      </c>
      <c r="F23" s="86">
        <v>132</v>
      </c>
      <c r="G23" s="86">
        <v>39</v>
      </c>
      <c r="H23" s="87">
        <v>88</v>
      </c>
      <c r="I23" s="86">
        <v>88</v>
      </c>
      <c r="J23" s="88">
        <v>88</v>
      </c>
      <c r="K23" s="86">
        <v>111</v>
      </c>
      <c r="L23" s="86">
        <v>117</v>
      </c>
      <c r="M23" s="86">
        <v>123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33</v>
      </c>
      <c r="F24" s="86">
        <v>0</v>
      </c>
      <c r="G24" s="86">
        <v>5</v>
      </c>
      <c r="H24" s="87">
        <v>34</v>
      </c>
      <c r="I24" s="86">
        <v>34</v>
      </c>
      <c r="J24" s="88">
        <v>34</v>
      </c>
      <c r="K24" s="86">
        <v>10</v>
      </c>
      <c r="L24" s="86">
        <v>10</v>
      </c>
      <c r="M24" s="86">
        <v>10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784</v>
      </c>
      <c r="F25" s="86">
        <v>949</v>
      </c>
      <c r="G25" s="86">
        <v>1017</v>
      </c>
      <c r="H25" s="87">
        <v>1005</v>
      </c>
      <c r="I25" s="86">
        <v>1105</v>
      </c>
      <c r="J25" s="88">
        <v>1105</v>
      </c>
      <c r="K25" s="86">
        <v>1061</v>
      </c>
      <c r="L25" s="86">
        <v>1111</v>
      </c>
      <c r="M25" s="86">
        <v>1161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49</v>
      </c>
      <c r="F29" s="86">
        <v>47</v>
      </c>
      <c r="G29" s="86">
        <v>114</v>
      </c>
      <c r="H29" s="87">
        <v>157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27</v>
      </c>
      <c r="G31" s="86">
        <v>61</v>
      </c>
      <c r="H31" s="87">
        <v>64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79</v>
      </c>
      <c r="F32" s="86">
        <v>300</v>
      </c>
      <c r="G32" s="86">
        <v>26</v>
      </c>
      <c r="H32" s="87">
        <v>304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109</v>
      </c>
      <c r="F37" s="86">
        <v>104</v>
      </c>
      <c r="G37" s="86">
        <v>193</v>
      </c>
      <c r="H37" s="87">
        <v>262</v>
      </c>
      <c r="I37" s="86">
        <v>880</v>
      </c>
      <c r="J37" s="88">
        <v>880</v>
      </c>
      <c r="K37" s="86">
        <v>554</v>
      </c>
      <c r="L37" s="86">
        <v>579</v>
      </c>
      <c r="M37" s="86">
        <v>602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1186</v>
      </c>
      <c r="F38" s="86">
        <v>1118</v>
      </c>
      <c r="G38" s="86">
        <v>814</v>
      </c>
      <c r="H38" s="87">
        <v>986</v>
      </c>
      <c r="I38" s="86">
        <v>1043</v>
      </c>
      <c r="J38" s="88">
        <v>1043</v>
      </c>
      <c r="K38" s="86">
        <v>1198</v>
      </c>
      <c r="L38" s="86">
        <v>1234</v>
      </c>
      <c r="M38" s="86">
        <v>1270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12917</v>
      </c>
      <c r="F39" s="86">
        <v>11272</v>
      </c>
      <c r="G39" s="86">
        <v>14201</v>
      </c>
      <c r="H39" s="87">
        <v>13505</v>
      </c>
      <c r="I39" s="86">
        <v>13505</v>
      </c>
      <c r="J39" s="88">
        <v>13505</v>
      </c>
      <c r="K39" s="86">
        <v>14498</v>
      </c>
      <c r="L39" s="86">
        <v>14586</v>
      </c>
      <c r="M39" s="86">
        <v>15360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2211</v>
      </c>
      <c r="F40" s="86">
        <v>7185</v>
      </c>
      <c r="G40" s="86">
        <v>7813</v>
      </c>
      <c r="H40" s="87">
        <v>5200</v>
      </c>
      <c r="I40" s="86">
        <v>7200</v>
      </c>
      <c r="J40" s="88">
        <v>7200</v>
      </c>
      <c r="K40" s="86">
        <v>5345</v>
      </c>
      <c r="L40" s="86">
        <v>5689</v>
      </c>
      <c r="M40" s="86">
        <v>5591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94</v>
      </c>
      <c r="G41" s="86">
        <v>0</v>
      </c>
      <c r="H41" s="87">
        <v>60</v>
      </c>
      <c r="I41" s="86">
        <v>60</v>
      </c>
      <c r="J41" s="88">
        <v>60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2730</v>
      </c>
      <c r="F42" s="86">
        <v>2442</v>
      </c>
      <c r="G42" s="86">
        <v>5086</v>
      </c>
      <c r="H42" s="87">
        <v>5750</v>
      </c>
      <c r="I42" s="86">
        <v>5750</v>
      </c>
      <c r="J42" s="88">
        <v>5750</v>
      </c>
      <c r="K42" s="86">
        <v>7045</v>
      </c>
      <c r="L42" s="86">
        <v>7273</v>
      </c>
      <c r="M42" s="86">
        <v>7489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139</v>
      </c>
      <c r="F43" s="86">
        <v>791</v>
      </c>
      <c r="G43" s="86">
        <v>713</v>
      </c>
      <c r="H43" s="87">
        <v>583</v>
      </c>
      <c r="I43" s="86">
        <v>583</v>
      </c>
      <c r="J43" s="88">
        <v>583</v>
      </c>
      <c r="K43" s="86">
        <v>952</v>
      </c>
      <c r="L43" s="86">
        <v>704</v>
      </c>
      <c r="M43" s="86">
        <v>737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1348</v>
      </c>
      <c r="F44" s="86">
        <v>3971</v>
      </c>
      <c r="G44" s="86">
        <v>689</v>
      </c>
      <c r="H44" s="87">
        <v>2044</v>
      </c>
      <c r="I44" s="86">
        <v>1044</v>
      </c>
      <c r="J44" s="88">
        <v>1044</v>
      </c>
      <c r="K44" s="86">
        <v>1514</v>
      </c>
      <c r="L44" s="86">
        <v>1210</v>
      </c>
      <c r="M44" s="86">
        <v>1256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169</v>
      </c>
      <c r="F45" s="86">
        <v>417</v>
      </c>
      <c r="G45" s="86">
        <v>230</v>
      </c>
      <c r="H45" s="87">
        <v>575</v>
      </c>
      <c r="I45" s="86">
        <v>575</v>
      </c>
      <c r="J45" s="88">
        <v>575</v>
      </c>
      <c r="K45" s="86">
        <v>246</v>
      </c>
      <c r="L45" s="86">
        <v>258</v>
      </c>
      <c r="M45" s="86">
        <v>270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227</v>
      </c>
      <c r="F51" s="72">
        <f t="shared" ref="F51:M51" si="4">F52+F59+F62+F63+F64+F72+F73</f>
        <v>453</v>
      </c>
      <c r="G51" s="72">
        <f t="shared" si="4"/>
        <v>9004</v>
      </c>
      <c r="H51" s="73">
        <f t="shared" si="4"/>
        <v>4260</v>
      </c>
      <c r="I51" s="72">
        <f t="shared" si="4"/>
        <v>4093</v>
      </c>
      <c r="J51" s="74">
        <f t="shared" si="4"/>
        <v>4093</v>
      </c>
      <c r="K51" s="72">
        <f t="shared" si="4"/>
        <v>4022</v>
      </c>
      <c r="L51" s="72">
        <f t="shared" si="4"/>
        <v>4023</v>
      </c>
      <c r="M51" s="72">
        <f t="shared" si="4"/>
        <v>4237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</v>
      </c>
      <c r="F52" s="79">
        <f t="shared" ref="F52:M52" si="5">F53+F56</f>
        <v>0</v>
      </c>
      <c r="G52" s="79">
        <f t="shared" si="5"/>
        <v>14</v>
      </c>
      <c r="H52" s="80">
        <f t="shared" si="5"/>
        <v>20</v>
      </c>
      <c r="I52" s="79">
        <f t="shared" si="5"/>
        <v>20</v>
      </c>
      <c r="J52" s="81">
        <f t="shared" si="5"/>
        <v>20</v>
      </c>
      <c r="K52" s="79">
        <f t="shared" si="5"/>
        <v>22</v>
      </c>
      <c r="L52" s="79">
        <f t="shared" si="5"/>
        <v>23</v>
      </c>
      <c r="M52" s="79">
        <f t="shared" si="5"/>
        <v>24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12</v>
      </c>
      <c r="F53" s="93">
        <f t="shared" ref="F53:M53" si="6">SUM(F54:F55)</f>
        <v>0</v>
      </c>
      <c r="G53" s="93">
        <f t="shared" si="6"/>
        <v>14</v>
      </c>
      <c r="H53" s="94">
        <f t="shared" si="6"/>
        <v>20</v>
      </c>
      <c r="I53" s="93">
        <f t="shared" si="6"/>
        <v>20</v>
      </c>
      <c r="J53" s="95">
        <f t="shared" si="6"/>
        <v>20</v>
      </c>
      <c r="K53" s="93">
        <f t="shared" si="6"/>
        <v>22</v>
      </c>
      <c r="L53" s="93">
        <f t="shared" si="6"/>
        <v>23</v>
      </c>
      <c r="M53" s="93">
        <f t="shared" si="6"/>
        <v>24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12</v>
      </c>
      <c r="F55" s="93">
        <v>0</v>
      </c>
      <c r="G55" s="93">
        <v>14</v>
      </c>
      <c r="H55" s="94">
        <v>20</v>
      </c>
      <c r="I55" s="93">
        <v>20</v>
      </c>
      <c r="J55" s="95">
        <v>20</v>
      </c>
      <c r="K55" s="93">
        <v>22</v>
      </c>
      <c r="L55" s="93">
        <v>23</v>
      </c>
      <c r="M55" s="93">
        <v>24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215</v>
      </c>
      <c r="F73" s="86">
        <f t="shared" ref="F73:M73" si="12">SUM(F74:F75)</f>
        <v>453</v>
      </c>
      <c r="G73" s="86">
        <f t="shared" si="12"/>
        <v>8990</v>
      </c>
      <c r="H73" s="87">
        <f t="shared" si="12"/>
        <v>4240</v>
      </c>
      <c r="I73" s="86">
        <f t="shared" si="12"/>
        <v>4073</v>
      </c>
      <c r="J73" s="88">
        <f t="shared" si="12"/>
        <v>4073</v>
      </c>
      <c r="K73" s="86">
        <f t="shared" si="12"/>
        <v>4000</v>
      </c>
      <c r="L73" s="86">
        <f t="shared" si="12"/>
        <v>4000</v>
      </c>
      <c r="M73" s="86">
        <f t="shared" si="12"/>
        <v>4213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387</v>
      </c>
      <c r="H74" s="80">
        <v>0</v>
      </c>
      <c r="I74" s="79">
        <v>15</v>
      </c>
      <c r="J74" s="81">
        <v>15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215</v>
      </c>
      <c r="F75" s="93">
        <v>453</v>
      </c>
      <c r="G75" s="93">
        <v>8603</v>
      </c>
      <c r="H75" s="94">
        <v>4240</v>
      </c>
      <c r="I75" s="93">
        <v>4058</v>
      </c>
      <c r="J75" s="95">
        <v>4058</v>
      </c>
      <c r="K75" s="93">
        <v>4000</v>
      </c>
      <c r="L75" s="93">
        <v>4000</v>
      </c>
      <c r="M75" s="93">
        <v>4213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934</v>
      </c>
      <c r="F77" s="72">
        <f t="shared" ref="F77:M77" si="13">F78+F81+F84+F85+F86+F87+F88</f>
        <v>1424</v>
      </c>
      <c r="G77" s="72">
        <f t="shared" si="13"/>
        <v>1669</v>
      </c>
      <c r="H77" s="73">
        <f t="shared" si="13"/>
        <v>2686</v>
      </c>
      <c r="I77" s="72">
        <f t="shared" si="13"/>
        <v>2586</v>
      </c>
      <c r="J77" s="74">
        <f t="shared" si="13"/>
        <v>2586</v>
      </c>
      <c r="K77" s="72">
        <f t="shared" si="13"/>
        <v>2142</v>
      </c>
      <c r="L77" s="72">
        <f t="shared" si="13"/>
        <v>2242</v>
      </c>
      <c r="M77" s="72">
        <f t="shared" si="13"/>
        <v>2592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934</v>
      </c>
      <c r="F81" s="86">
        <f t="shared" ref="F81:M81" si="15">SUM(F82:F83)</f>
        <v>1424</v>
      </c>
      <c r="G81" s="86">
        <f t="shared" si="15"/>
        <v>1669</v>
      </c>
      <c r="H81" s="87">
        <f t="shared" si="15"/>
        <v>2686</v>
      </c>
      <c r="I81" s="86">
        <f t="shared" si="15"/>
        <v>2586</v>
      </c>
      <c r="J81" s="88">
        <f t="shared" si="15"/>
        <v>2586</v>
      </c>
      <c r="K81" s="86">
        <f t="shared" si="15"/>
        <v>2142</v>
      </c>
      <c r="L81" s="86">
        <f t="shared" si="15"/>
        <v>2242</v>
      </c>
      <c r="M81" s="86">
        <f t="shared" si="15"/>
        <v>2592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820</v>
      </c>
      <c r="G82" s="79">
        <v>1053</v>
      </c>
      <c r="H82" s="80">
        <v>1656</v>
      </c>
      <c r="I82" s="79">
        <v>1606</v>
      </c>
      <c r="J82" s="81">
        <v>1606</v>
      </c>
      <c r="K82" s="79">
        <v>1250</v>
      </c>
      <c r="L82" s="79">
        <v>1350</v>
      </c>
      <c r="M82" s="79">
        <v>1700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934</v>
      </c>
      <c r="F83" s="93">
        <v>604</v>
      </c>
      <c r="G83" s="93">
        <v>616</v>
      </c>
      <c r="H83" s="94">
        <v>1030</v>
      </c>
      <c r="I83" s="93">
        <v>980</v>
      </c>
      <c r="J83" s="95">
        <v>980</v>
      </c>
      <c r="K83" s="93">
        <v>892</v>
      </c>
      <c r="L83" s="93">
        <v>892</v>
      </c>
      <c r="M83" s="93">
        <v>892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12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68755</v>
      </c>
      <c r="F92" s="46">
        <f t="shared" ref="F92:M92" si="16">F4+F51+F77+F90</f>
        <v>80361</v>
      </c>
      <c r="G92" s="46">
        <f t="shared" si="16"/>
        <v>97905</v>
      </c>
      <c r="H92" s="47">
        <f t="shared" si="16"/>
        <v>108328</v>
      </c>
      <c r="I92" s="46">
        <f t="shared" si="16"/>
        <v>112981</v>
      </c>
      <c r="J92" s="48">
        <f t="shared" si="16"/>
        <v>107612</v>
      </c>
      <c r="K92" s="46">
        <f t="shared" si="16"/>
        <v>117338</v>
      </c>
      <c r="L92" s="46">
        <f t="shared" si="16"/>
        <v>122861</v>
      </c>
      <c r="M92" s="46">
        <f t="shared" si="16"/>
        <v>129652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52947</v>
      </c>
      <c r="F4" s="72">
        <f t="shared" ref="F4:M4" si="0">F5+F8+F47</f>
        <v>31778</v>
      </c>
      <c r="G4" s="72">
        <f t="shared" si="0"/>
        <v>76716</v>
      </c>
      <c r="H4" s="73">
        <f t="shared" si="0"/>
        <v>99107</v>
      </c>
      <c r="I4" s="72">
        <f t="shared" si="0"/>
        <v>101707</v>
      </c>
      <c r="J4" s="74">
        <f t="shared" si="0"/>
        <v>99129</v>
      </c>
      <c r="K4" s="72">
        <f t="shared" si="0"/>
        <v>109857</v>
      </c>
      <c r="L4" s="72">
        <f t="shared" si="0"/>
        <v>103266</v>
      </c>
      <c r="M4" s="72">
        <f t="shared" si="0"/>
        <v>108320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17371</v>
      </c>
      <c r="F5" s="100">
        <f t="shared" ref="F5:M5" si="1">SUM(F6:F7)</f>
        <v>21191</v>
      </c>
      <c r="G5" s="100">
        <f t="shared" si="1"/>
        <v>30283</v>
      </c>
      <c r="H5" s="101">
        <f t="shared" si="1"/>
        <v>43007</v>
      </c>
      <c r="I5" s="100">
        <f t="shared" si="1"/>
        <v>41104</v>
      </c>
      <c r="J5" s="102">
        <f t="shared" si="1"/>
        <v>38526</v>
      </c>
      <c r="K5" s="100">
        <f t="shared" si="1"/>
        <v>44755</v>
      </c>
      <c r="L5" s="100">
        <f t="shared" si="1"/>
        <v>48311</v>
      </c>
      <c r="M5" s="100">
        <f t="shared" si="1"/>
        <v>52070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14823</v>
      </c>
      <c r="F6" s="79">
        <v>19071</v>
      </c>
      <c r="G6" s="79">
        <v>27231</v>
      </c>
      <c r="H6" s="80">
        <v>38292</v>
      </c>
      <c r="I6" s="79">
        <v>36521</v>
      </c>
      <c r="J6" s="81">
        <v>33943</v>
      </c>
      <c r="K6" s="79">
        <v>40084</v>
      </c>
      <c r="L6" s="79">
        <v>43425</v>
      </c>
      <c r="M6" s="79">
        <v>46863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2548</v>
      </c>
      <c r="F7" s="93">
        <v>2120</v>
      </c>
      <c r="G7" s="93">
        <v>3052</v>
      </c>
      <c r="H7" s="94">
        <v>4715</v>
      </c>
      <c r="I7" s="93">
        <v>4583</v>
      </c>
      <c r="J7" s="95">
        <v>4583</v>
      </c>
      <c r="K7" s="93">
        <v>4671</v>
      </c>
      <c r="L7" s="93">
        <v>4886</v>
      </c>
      <c r="M7" s="93">
        <v>5207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35576</v>
      </c>
      <c r="F8" s="100">
        <f t="shared" ref="F8:M8" si="2">SUM(F9:F46)</f>
        <v>10587</v>
      </c>
      <c r="G8" s="100">
        <f t="shared" si="2"/>
        <v>46433</v>
      </c>
      <c r="H8" s="101">
        <f t="shared" si="2"/>
        <v>56100</v>
      </c>
      <c r="I8" s="100">
        <f t="shared" si="2"/>
        <v>60603</v>
      </c>
      <c r="J8" s="102">
        <f t="shared" si="2"/>
        <v>60603</v>
      </c>
      <c r="K8" s="100">
        <f t="shared" si="2"/>
        <v>65102</v>
      </c>
      <c r="L8" s="100">
        <f t="shared" si="2"/>
        <v>54955</v>
      </c>
      <c r="M8" s="100">
        <f t="shared" si="2"/>
        <v>56250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44</v>
      </c>
      <c r="F9" s="79">
        <v>66</v>
      </c>
      <c r="G9" s="79">
        <v>81</v>
      </c>
      <c r="H9" s="80">
        <v>93</v>
      </c>
      <c r="I9" s="79">
        <v>93</v>
      </c>
      <c r="J9" s="81">
        <v>90</v>
      </c>
      <c r="K9" s="79">
        <v>112</v>
      </c>
      <c r="L9" s="79">
        <v>118</v>
      </c>
      <c r="M9" s="79">
        <v>123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</v>
      </c>
      <c r="F10" s="86">
        <v>16</v>
      </c>
      <c r="G10" s="86">
        <v>35</v>
      </c>
      <c r="H10" s="87">
        <v>25</v>
      </c>
      <c r="I10" s="86">
        <v>368</v>
      </c>
      <c r="J10" s="88">
        <v>368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43</v>
      </c>
      <c r="F11" s="86">
        <v>115</v>
      </c>
      <c r="G11" s="86">
        <v>47</v>
      </c>
      <c r="H11" s="87">
        <v>38</v>
      </c>
      <c r="I11" s="86">
        <v>158</v>
      </c>
      <c r="J11" s="88">
        <v>158</v>
      </c>
      <c r="K11" s="86">
        <v>71</v>
      </c>
      <c r="L11" s="86">
        <v>77</v>
      </c>
      <c r="M11" s="86">
        <v>83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</v>
      </c>
      <c r="F14" s="86">
        <v>81</v>
      </c>
      <c r="G14" s="86">
        <v>160</v>
      </c>
      <c r="H14" s="87">
        <v>98</v>
      </c>
      <c r="I14" s="86">
        <v>98</v>
      </c>
      <c r="J14" s="88">
        <v>98</v>
      </c>
      <c r="K14" s="86">
        <v>170</v>
      </c>
      <c r="L14" s="86">
        <v>175</v>
      </c>
      <c r="M14" s="86">
        <v>180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130</v>
      </c>
      <c r="F15" s="86">
        <v>146</v>
      </c>
      <c r="G15" s="86">
        <v>201</v>
      </c>
      <c r="H15" s="87">
        <v>300</v>
      </c>
      <c r="I15" s="86">
        <v>300</v>
      </c>
      <c r="J15" s="88">
        <v>300</v>
      </c>
      <c r="K15" s="86">
        <v>309</v>
      </c>
      <c r="L15" s="86">
        <v>316</v>
      </c>
      <c r="M15" s="86">
        <v>319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16</v>
      </c>
      <c r="H16" s="87">
        <v>0</v>
      </c>
      <c r="I16" s="86">
        <v>15</v>
      </c>
      <c r="J16" s="88">
        <v>15</v>
      </c>
      <c r="K16" s="86">
        <v>120</v>
      </c>
      <c r="L16" s="86">
        <v>120</v>
      </c>
      <c r="M16" s="86">
        <v>120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33172</v>
      </c>
      <c r="F17" s="86">
        <v>6919</v>
      </c>
      <c r="G17" s="86">
        <v>42155</v>
      </c>
      <c r="H17" s="87">
        <v>51656</v>
      </c>
      <c r="I17" s="86">
        <v>55381</v>
      </c>
      <c r="J17" s="88">
        <v>55381</v>
      </c>
      <c r="K17" s="86">
        <v>57812</v>
      </c>
      <c r="L17" s="86">
        <v>47872</v>
      </c>
      <c r="M17" s="86">
        <v>49336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</v>
      </c>
      <c r="F22" s="86">
        <v>18</v>
      </c>
      <c r="G22" s="86">
        <v>25</v>
      </c>
      <c r="H22" s="87">
        <v>12</v>
      </c>
      <c r="I22" s="86">
        <v>42</v>
      </c>
      <c r="J22" s="88">
        <v>45</v>
      </c>
      <c r="K22" s="86">
        <v>14</v>
      </c>
      <c r="L22" s="86">
        <v>14</v>
      </c>
      <c r="M22" s="86">
        <v>14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400</v>
      </c>
      <c r="L23" s="86">
        <v>400</v>
      </c>
      <c r="M23" s="86">
        <v>400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11</v>
      </c>
      <c r="F29" s="86">
        <v>17</v>
      </c>
      <c r="G29" s="86">
        <v>22</v>
      </c>
      <c r="H29" s="87">
        <v>34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1</v>
      </c>
      <c r="H37" s="87">
        <v>1</v>
      </c>
      <c r="I37" s="86">
        <v>43</v>
      </c>
      <c r="J37" s="88">
        <v>43</v>
      </c>
      <c r="K37" s="86">
        <v>48</v>
      </c>
      <c r="L37" s="86">
        <v>52</v>
      </c>
      <c r="M37" s="86">
        <v>52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212</v>
      </c>
      <c r="F38" s="86">
        <v>219</v>
      </c>
      <c r="G38" s="86">
        <v>242</v>
      </c>
      <c r="H38" s="87">
        <v>392</v>
      </c>
      <c r="I38" s="86">
        <v>334</v>
      </c>
      <c r="J38" s="88">
        <v>334</v>
      </c>
      <c r="K38" s="86">
        <v>310</v>
      </c>
      <c r="L38" s="86">
        <v>322</v>
      </c>
      <c r="M38" s="86">
        <v>328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133</v>
      </c>
      <c r="G39" s="86">
        <v>188</v>
      </c>
      <c r="H39" s="87">
        <v>96</v>
      </c>
      <c r="I39" s="86">
        <v>96</v>
      </c>
      <c r="J39" s="88">
        <v>96</v>
      </c>
      <c r="K39" s="86">
        <v>195</v>
      </c>
      <c r="L39" s="86">
        <v>198</v>
      </c>
      <c r="M39" s="86">
        <v>201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15</v>
      </c>
      <c r="J40" s="88">
        <v>15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948</v>
      </c>
      <c r="F42" s="86">
        <v>840</v>
      </c>
      <c r="G42" s="86">
        <v>1633</v>
      </c>
      <c r="H42" s="87">
        <v>2057</v>
      </c>
      <c r="I42" s="86">
        <v>1837</v>
      </c>
      <c r="J42" s="88">
        <v>1837</v>
      </c>
      <c r="K42" s="86">
        <v>2472</v>
      </c>
      <c r="L42" s="86">
        <v>2498</v>
      </c>
      <c r="M42" s="86">
        <v>2508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69</v>
      </c>
      <c r="F43" s="86">
        <v>223</v>
      </c>
      <c r="G43" s="86">
        <v>130</v>
      </c>
      <c r="H43" s="87">
        <v>190</v>
      </c>
      <c r="I43" s="86">
        <v>240</v>
      </c>
      <c r="J43" s="88">
        <v>240</v>
      </c>
      <c r="K43" s="86">
        <v>283</v>
      </c>
      <c r="L43" s="86">
        <v>283</v>
      </c>
      <c r="M43" s="86">
        <v>308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927</v>
      </c>
      <c r="F44" s="86">
        <v>1791</v>
      </c>
      <c r="G44" s="86">
        <v>950</v>
      </c>
      <c r="H44" s="87">
        <v>1095</v>
      </c>
      <c r="I44" s="86">
        <v>1095</v>
      </c>
      <c r="J44" s="88">
        <v>1095</v>
      </c>
      <c r="K44" s="86">
        <v>1450</v>
      </c>
      <c r="L44" s="86">
        <v>1173</v>
      </c>
      <c r="M44" s="86">
        <v>940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547</v>
      </c>
      <c r="H45" s="87">
        <v>13</v>
      </c>
      <c r="I45" s="86">
        <v>488</v>
      </c>
      <c r="J45" s="88">
        <v>488</v>
      </c>
      <c r="K45" s="86">
        <v>1336</v>
      </c>
      <c r="L45" s="86">
        <v>1337</v>
      </c>
      <c r="M45" s="86">
        <v>1338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23</v>
      </c>
      <c r="H51" s="73">
        <f t="shared" si="4"/>
        <v>0</v>
      </c>
      <c r="I51" s="72">
        <f t="shared" si="4"/>
        <v>32</v>
      </c>
      <c r="J51" s="74">
        <f t="shared" si="4"/>
        <v>58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23</v>
      </c>
      <c r="H73" s="87">
        <f t="shared" si="12"/>
        <v>0</v>
      </c>
      <c r="I73" s="86">
        <f t="shared" si="12"/>
        <v>32</v>
      </c>
      <c r="J73" s="88">
        <f t="shared" si="12"/>
        <v>58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23</v>
      </c>
      <c r="H74" s="80">
        <v>0</v>
      </c>
      <c r="I74" s="79">
        <v>32</v>
      </c>
      <c r="J74" s="81">
        <v>58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208</v>
      </c>
      <c r="F77" s="72">
        <f t="shared" ref="F77:M77" si="13">F78+F81+F84+F85+F86+F87+F88</f>
        <v>374</v>
      </c>
      <c r="G77" s="72">
        <f t="shared" si="13"/>
        <v>131</v>
      </c>
      <c r="H77" s="73">
        <f t="shared" si="13"/>
        <v>400</v>
      </c>
      <c r="I77" s="72">
        <f t="shared" si="13"/>
        <v>602</v>
      </c>
      <c r="J77" s="74">
        <f t="shared" si="13"/>
        <v>602</v>
      </c>
      <c r="K77" s="72">
        <f t="shared" si="13"/>
        <v>266</v>
      </c>
      <c r="L77" s="72">
        <f t="shared" si="13"/>
        <v>276</v>
      </c>
      <c r="M77" s="72">
        <f t="shared" si="13"/>
        <v>286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188</v>
      </c>
      <c r="F81" s="86">
        <f t="shared" ref="F81:M81" si="15">SUM(F82:F83)</f>
        <v>374</v>
      </c>
      <c r="G81" s="86">
        <f t="shared" si="15"/>
        <v>131</v>
      </c>
      <c r="H81" s="87">
        <f t="shared" si="15"/>
        <v>400</v>
      </c>
      <c r="I81" s="86">
        <f t="shared" si="15"/>
        <v>602</v>
      </c>
      <c r="J81" s="88">
        <f t="shared" si="15"/>
        <v>602</v>
      </c>
      <c r="K81" s="86">
        <f t="shared" si="15"/>
        <v>266</v>
      </c>
      <c r="L81" s="86">
        <f t="shared" si="15"/>
        <v>276</v>
      </c>
      <c r="M81" s="86">
        <f t="shared" si="15"/>
        <v>286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188</v>
      </c>
      <c r="F83" s="93">
        <v>374</v>
      </c>
      <c r="G83" s="93">
        <v>131</v>
      </c>
      <c r="H83" s="94">
        <v>400</v>
      </c>
      <c r="I83" s="93">
        <v>602</v>
      </c>
      <c r="J83" s="95">
        <v>602</v>
      </c>
      <c r="K83" s="93">
        <v>266</v>
      </c>
      <c r="L83" s="93">
        <v>276</v>
      </c>
      <c r="M83" s="93">
        <v>286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</v>
      </c>
      <c r="F90" s="72">
        <v>128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53161</v>
      </c>
      <c r="F92" s="46">
        <f t="shared" ref="F92:M92" si="16">F4+F51+F77+F90</f>
        <v>32280</v>
      </c>
      <c r="G92" s="46">
        <f t="shared" si="16"/>
        <v>76870</v>
      </c>
      <c r="H92" s="47">
        <f t="shared" si="16"/>
        <v>99507</v>
      </c>
      <c r="I92" s="46">
        <f t="shared" si="16"/>
        <v>102341</v>
      </c>
      <c r="J92" s="48">
        <f t="shared" si="16"/>
        <v>99789</v>
      </c>
      <c r="K92" s="46">
        <f t="shared" si="16"/>
        <v>110123</v>
      </c>
      <c r="L92" s="46">
        <f t="shared" si="16"/>
        <v>103542</v>
      </c>
      <c r="M92" s="46">
        <f t="shared" si="16"/>
        <v>108606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159520</v>
      </c>
      <c r="F4" s="72">
        <f t="shared" ref="F4:M4" si="0">F5+F8+F47</f>
        <v>162478</v>
      </c>
      <c r="G4" s="72">
        <f t="shared" si="0"/>
        <v>207789</v>
      </c>
      <c r="H4" s="73">
        <f t="shared" si="0"/>
        <v>232980</v>
      </c>
      <c r="I4" s="72">
        <f t="shared" si="0"/>
        <v>264480</v>
      </c>
      <c r="J4" s="74">
        <f t="shared" si="0"/>
        <v>261868</v>
      </c>
      <c r="K4" s="72">
        <f t="shared" si="0"/>
        <v>282363</v>
      </c>
      <c r="L4" s="72">
        <f t="shared" si="0"/>
        <v>272701</v>
      </c>
      <c r="M4" s="72">
        <f t="shared" si="0"/>
        <v>283495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27132</v>
      </c>
      <c r="F5" s="100">
        <f t="shared" ref="F5:M5" si="1">SUM(F6:F7)</f>
        <v>34784</v>
      </c>
      <c r="G5" s="100">
        <f t="shared" si="1"/>
        <v>42814</v>
      </c>
      <c r="H5" s="101">
        <f t="shared" si="1"/>
        <v>51945</v>
      </c>
      <c r="I5" s="100">
        <f t="shared" si="1"/>
        <v>53945</v>
      </c>
      <c r="J5" s="102">
        <f t="shared" si="1"/>
        <v>51333</v>
      </c>
      <c r="K5" s="100">
        <f t="shared" si="1"/>
        <v>56547</v>
      </c>
      <c r="L5" s="100">
        <f t="shared" si="1"/>
        <v>60701</v>
      </c>
      <c r="M5" s="100">
        <f t="shared" si="1"/>
        <v>65126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22933</v>
      </c>
      <c r="F6" s="79">
        <v>30500</v>
      </c>
      <c r="G6" s="79">
        <v>38194</v>
      </c>
      <c r="H6" s="80">
        <v>44456</v>
      </c>
      <c r="I6" s="79">
        <v>46456</v>
      </c>
      <c r="J6" s="81">
        <v>43844</v>
      </c>
      <c r="K6" s="79">
        <v>48855</v>
      </c>
      <c r="L6" s="79">
        <v>52622</v>
      </c>
      <c r="M6" s="79">
        <v>56630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4199</v>
      </c>
      <c r="F7" s="93">
        <v>4284</v>
      </c>
      <c r="G7" s="93">
        <v>4620</v>
      </c>
      <c r="H7" s="94">
        <v>7489</v>
      </c>
      <c r="I7" s="93">
        <v>7489</v>
      </c>
      <c r="J7" s="95">
        <v>7489</v>
      </c>
      <c r="K7" s="93">
        <v>7692</v>
      </c>
      <c r="L7" s="93">
        <v>8079</v>
      </c>
      <c r="M7" s="93">
        <v>8496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116880</v>
      </c>
      <c r="F8" s="100">
        <f t="shared" ref="F8:M8" si="2">SUM(F9:F46)</f>
        <v>126688</v>
      </c>
      <c r="G8" s="100">
        <f t="shared" si="2"/>
        <v>164975</v>
      </c>
      <c r="H8" s="101">
        <f t="shared" si="2"/>
        <v>172127</v>
      </c>
      <c r="I8" s="100">
        <f t="shared" si="2"/>
        <v>207827</v>
      </c>
      <c r="J8" s="102">
        <f t="shared" si="2"/>
        <v>207827</v>
      </c>
      <c r="K8" s="100">
        <f t="shared" si="2"/>
        <v>218048</v>
      </c>
      <c r="L8" s="100">
        <f t="shared" si="2"/>
        <v>201768</v>
      </c>
      <c r="M8" s="100">
        <f t="shared" si="2"/>
        <v>207595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7830</v>
      </c>
      <c r="F9" s="79">
        <v>9094</v>
      </c>
      <c r="G9" s="79">
        <v>9748</v>
      </c>
      <c r="H9" s="80">
        <v>10331</v>
      </c>
      <c r="I9" s="79">
        <v>10331</v>
      </c>
      <c r="J9" s="81">
        <v>10331</v>
      </c>
      <c r="K9" s="79">
        <v>11663</v>
      </c>
      <c r="L9" s="79">
        <v>11775</v>
      </c>
      <c r="M9" s="79">
        <v>12206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419</v>
      </c>
      <c r="F10" s="86">
        <v>33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59</v>
      </c>
      <c r="F11" s="86">
        <v>393</v>
      </c>
      <c r="G11" s="86">
        <v>131</v>
      </c>
      <c r="H11" s="87">
        <v>490</v>
      </c>
      <c r="I11" s="86">
        <v>205</v>
      </c>
      <c r="J11" s="88">
        <v>205</v>
      </c>
      <c r="K11" s="86">
        <v>153</v>
      </c>
      <c r="L11" s="86">
        <v>165</v>
      </c>
      <c r="M11" s="86">
        <v>177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</v>
      </c>
      <c r="F14" s="86">
        <v>25</v>
      </c>
      <c r="G14" s="86">
        <v>26</v>
      </c>
      <c r="H14" s="87">
        <v>55</v>
      </c>
      <c r="I14" s="86">
        <v>105</v>
      </c>
      <c r="J14" s="88">
        <v>105</v>
      </c>
      <c r="K14" s="86">
        <v>54</v>
      </c>
      <c r="L14" s="86">
        <v>60</v>
      </c>
      <c r="M14" s="86">
        <v>65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373</v>
      </c>
      <c r="F15" s="86">
        <v>385</v>
      </c>
      <c r="G15" s="86">
        <v>485</v>
      </c>
      <c r="H15" s="87">
        <v>523</v>
      </c>
      <c r="I15" s="86">
        <v>523</v>
      </c>
      <c r="J15" s="88">
        <v>523</v>
      </c>
      <c r="K15" s="86">
        <v>625</v>
      </c>
      <c r="L15" s="86">
        <v>658</v>
      </c>
      <c r="M15" s="86">
        <v>684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96996</v>
      </c>
      <c r="F16" s="86">
        <v>96655</v>
      </c>
      <c r="G16" s="86">
        <v>110754</v>
      </c>
      <c r="H16" s="87">
        <v>111018</v>
      </c>
      <c r="I16" s="86">
        <v>113018</v>
      </c>
      <c r="J16" s="88">
        <v>113018</v>
      </c>
      <c r="K16" s="86">
        <v>125199</v>
      </c>
      <c r="L16" s="86">
        <v>138027</v>
      </c>
      <c r="M16" s="86">
        <v>135037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7279</v>
      </c>
      <c r="F17" s="86">
        <v>12041</v>
      </c>
      <c r="G17" s="86">
        <v>38261</v>
      </c>
      <c r="H17" s="87">
        <v>44559</v>
      </c>
      <c r="I17" s="86">
        <v>77070</v>
      </c>
      <c r="J17" s="88">
        <v>77070</v>
      </c>
      <c r="K17" s="86">
        <v>74077</v>
      </c>
      <c r="L17" s="86">
        <v>44561</v>
      </c>
      <c r="M17" s="86">
        <v>52814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1012</v>
      </c>
      <c r="F21" s="86">
        <v>1949</v>
      </c>
      <c r="G21" s="86">
        <v>1217</v>
      </c>
      <c r="H21" s="87">
        <v>120</v>
      </c>
      <c r="I21" s="86">
        <v>120</v>
      </c>
      <c r="J21" s="88">
        <v>120</v>
      </c>
      <c r="K21" s="86">
        <v>120</v>
      </c>
      <c r="L21" s="86">
        <v>130</v>
      </c>
      <c r="M21" s="86">
        <v>140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68</v>
      </c>
      <c r="F22" s="86">
        <v>187</v>
      </c>
      <c r="G22" s="86">
        <v>48</v>
      </c>
      <c r="H22" s="87">
        <v>85</v>
      </c>
      <c r="I22" s="86">
        <v>85</v>
      </c>
      <c r="J22" s="88">
        <v>85</v>
      </c>
      <c r="K22" s="86">
        <v>102</v>
      </c>
      <c r="L22" s="86">
        <v>105</v>
      </c>
      <c r="M22" s="86">
        <v>111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1</v>
      </c>
      <c r="H24" s="87">
        <v>6</v>
      </c>
      <c r="I24" s="86">
        <v>6</v>
      </c>
      <c r="J24" s="88">
        <v>6</v>
      </c>
      <c r="K24" s="86">
        <v>3</v>
      </c>
      <c r="L24" s="86">
        <v>4</v>
      </c>
      <c r="M24" s="86">
        <v>5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14</v>
      </c>
      <c r="F29" s="86">
        <v>34</v>
      </c>
      <c r="G29" s="86">
        <v>38</v>
      </c>
      <c r="H29" s="87">
        <v>39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</v>
      </c>
      <c r="F32" s="86">
        <v>5</v>
      </c>
      <c r="G32" s="86">
        <v>0</v>
      </c>
      <c r="H32" s="87">
        <v>16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1</v>
      </c>
      <c r="G37" s="86">
        <v>0</v>
      </c>
      <c r="H37" s="87">
        <v>3</v>
      </c>
      <c r="I37" s="86">
        <v>109</v>
      </c>
      <c r="J37" s="88">
        <v>109</v>
      </c>
      <c r="K37" s="86">
        <v>135</v>
      </c>
      <c r="L37" s="86">
        <v>150</v>
      </c>
      <c r="M37" s="86">
        <v>169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373</v>
      </c>
      <c r="F38" s="86">
        <v>224</v>
      </c>
      <c r="G38" s="86">
        <v>307</v>
      </c>
      <c r="H38" s="87">
        <v>515</v>
      </c>
      <c r="I38" s="86">
        <v>464</v>
      </c>
      <c r="J38" s="88">
        <v>464</v>
      </c>
      <c r="K38" s="86">
        <v>398</v>
      </c>
      <c r="L38" s="86">
        <v>420</v>
      </c>
      <c r="M38" s="86">
        <v>415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34</v>
      </c>
      <c r="F39" s="86">
        <v>195</v>
      </c>
      <c r="G39" s="86">
        <v>189</v>
      </c>
      <c r="H39" s="87">
        <v>105</v>
      </c>
      <c r="I39" s="86">
        <v>105</v>
      </c>
      <c r="J39" s="88">
        <v>105</v>
      </c>
      <c r="K39" s="86">
        <v>236</v>
      </c>
      <c r="L39" s="86">
        <v>255</v>
      </c>
      <c r="M39" s="86">
        <v>272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13</v>
      </c>
      <c r="G40" s="86">
        <v>41</v>
      </c>
      <c r="H40" s="87">
        <v>0</v>
      </c>
      <c r="I40" s="86">
        <v>0</v>
      </c>
      <c r="J40" s="88">
        <v>0</v>
      </c>
      <c r="K40" s="86">
        <v>42</v>
      </c>
      <c r="L40" s="86">
        <v>43</v>
      </c>
      <c r="M40" s="86">
        <v>43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1342</v>
      </c>
      <c r="F42" s="86">
        <v>1888</v>
      </c>
      <c r="G42" s="86">
        <v>3147</v>
      </c>
      <c r="H42" s="87">
        <v>3811</v>
      </c>
      <c r="I42" s="86">
        <v>5000</v>
      </c>
      <c r="J42" s="88">
        <v>5000</v>
      </c>
      <c r="K42" s="86">
        <v>4640</v>
      </c>
      <c r="L42" s="86">
        <v>4768</v>
      </c>
      <c r="M42" s="86">
        <v>4767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149</v>
      </c>
      <c r="F43" s="86">
        <v>369</v>
      </c>
      <c r="G43" s="86">
        <v>277</v>
      </c>
      <c r="H43" s="87">
        <v>322</v>
      </c>
      <c r="I43" s="86">
        <v>322</v>
      </c>
      <c r="J43" s="88">
        <v>322</v>
      </c>
      <c r="K43" s="86">
        <v>460</v>
      </c>
      <c r="L43" s="86">
        <v>487</v>
      </c>
      <c r="M43" s="86">
        <v>513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859</v>
      </c>
      <c r="F44" s="86">
        <v>3161</v>
      </c>
      <c r="G44" s="86">
        <v>301</v>
      </c>
      <c r="H44" s="87">
        <v>23</v>
      </c>
      <c r="I44" s="86">
        <v>258</v>
      </c>
      <c r="J44" s="88">
        <v>258</v>
      </c>
      <c r="K44" s="86">
        <v>93</v>
      </c>
      <c r="L44" s="86">
        <v>100</v>
      </c>
      <c r="M44" s="86">
        <v>106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48</v>
      </c>
      <c r="F45" s="86">
        <v>36</v>
      </c>
      <c r="G45" s="86">
        <v>4</v>
      </c>
      <c r="H45" s="87">
        <v>106</v>
      </c>
      <c r="I45" s="86">
        <v>106</v>
      </c>
      <c r="J45" s="88">
        <v>106</v>
      </c>
      <c r="K45" s="86">
        <v>48</v>
      </c>
      <c r="L45" s="86">
        <v>60</v>
      </c>
      <c r="M45" s="86">
        <v>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15508</v>
      </c>
      <c r="F47" s="100">
        <f t="shared" ref="F47:M47" si="3">SUM(F48:F49)</f>
        <v>1006</v>
      </c>
      <c r="G47" s="100">
        <f t="shared" si="3"/>
        <v>0</v>
      </c>
      <c r="H47" s="101">
        <f t="shared" si="3"/>
        <v>8908</v>
      </c>
      <c r="I47" s="100">
        <f t="shared" si="3"/>
        <v>2708</v>
      </c>
      <c r="J47" s="102">
        <f t="shared" si="3"/>
        <v>2708</v>
      </c>
      <c r="K47" s="100">
        <f t="shared" si="3"/>
        <v>7768</v>
      </c>
      <c r="L47" s="100">
        <f t="shared" si="3"/>
        <v>10232</v>
      </c>
      <c r="M47" s="100">
        <f t="shared" si="3"/>
        <v>10774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15508</v>
      </c>
      <c r="F48" s="79">
        <v>1006</v>
      </c>
      <c r="G48" s="79">
        <v>0</v>
      </c>
      <c r="H48" s="80">
        <v>8908</v>
      </c>
      <c r="I48" s="79">
        <v>2708</v>
      </c>
      <c r="J48" s="81">
        <v>2708</v>
      </c>
      <c r="K48" s="79">
        <v>7768</v>
      </c>
      <c r="L48" s="79">
        <v>10232</v>
      </c>
      <c r="M48" s="79">
        <v>10774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917</v>
      </c>
      <c r="F51" s="72">
        <f t="shared" ref="F51:M51" si="4">F52+F59+F62+F63+F64+F72+F73</f>
        <v>689</v>
      </c>
      <c r="G51" s="72">
        <f t="shared" si="4"/>
        <v>556</v>
      </c>
      <c r="H51" s="73">
        <f t="shared" si="4"/>
        <v>1400</v>
      </c>
      <c r="I51" s="72">
        <f t="shared" si="4"/>
        <v>1274</v>
      </c>
      <c r="J51" s="74">
        <f t="shared" si="4"/>
        <v>1274</v>
      </c>
      <c r="K51" s="72">
        <f t="shared" si="4"/>
        <v>700</v>
      </c>
      <c r="L51" s="72">
        <f t="shared" si="4"/>
        <v>750</v>
      </c>
      <c r="M51" s="72">
        <f t="shared" si="4"/>
        <v>800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917</v>
      </c>
      <c r="F73" s="86">
        <f t="shared" ref="F73:M73" si="12">SUM(F74:F75)</f>
        <v>689</v>
      </c>
      <c r="G73" s="86">
        <f t="shared" si="12"/>
        <v>556</v>
      </c>
      <c r="H73" s="87">
        <f t="shared" si="12"/>
        <v>1400</v>
      </c>
      <c r="I73" s="86">
        <f t="shared" si="12"/>
        <v>1274</v>
      </c>
      <c r="J73" s="88">
        <f t="shared" si="12"/>
        <v>1274</v>
      </c>
      <c r="K73" s="86">
        <f t="shared" si="12"/>
        <v>700</v>
      </c>
      <c r="L73" s="86">
        <f t="shared" si="12"/>
        <v>750</v>
      </c>
      <c r="M73" s="86">
        <f t="shared" si="12"/>
        <v>800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917</v>
      </c>
      <c r="F74" s="79">
        <v>689</v>
      </c>
      <c r="G74" s="79">
        <v>556</v>
      </c>
      <c r="H74" s="80">
        <v>1400</v>
      </c>
      <c r="I74" s="79">
        <v>1274</v>
      </c>
      <c r="J74" s="81">
        <v>1274</v>
      </c>
      <c r="K74" s="79">
        <v>700</v>
      </c>
      <c r="L74" s="79">
        <v>750</v>
      </c>
      <c r="M74" s="79">
        <v>800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830</v>
      </c>
      <c r="F77" s="72">
        <f t="shared" ref="F77:M77" si="13">F78+F81+F84+F85+F86+F87+F88</f>
        <v>1536</v>
      </c>
      <c r="G77" s="72">
        <f t="shared" si="13"/>
        <v>3749</v>
      </c>
      <c r="H77" s="73">
        <f t="shared" si="13"/>
        <v>3494</v>
      </c>
      <c r="I77" s="72">
        <f t="shared" si="13"/>
        <v>3494</v>
      </c>
      <c r="J77" s="74">
        <f t="shared" si="13"/>
        <v>3494</v>
      </c>
      <c r="K77" s="72">
        <f t="shared" si="13"/>
        <v>7600</v>
      </c>
      <c r="L77" s="72">
        <f t="shared" si="13"/>
        <v>644</v>
      </c>
      <c r="M77" s="72">
        <f t="shared" si="13"/>
        <v>687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830</v>
      </c>
      <c r="F81" s="86">
        <f t="shared" ref="F81:M81" si="15">SUM(F82:F83)</f>
        <v>1011</v>
      </c>
      <c r="G81" s="86">
        <f t="shared" si="15"/>
        <v>3355</v>
      </c>
      <c r="H81" s="87">
        <f t="shared" si="15"/>
        <v>3494</v>
      </c>
      <c r="I81" s="86">
        <f t="shared" si="15"/>
        <v>3494</v>
      </c>
      <c r="J81" s="88">
        <f t="shared" si="15"/>
        <v>3494</v>
      </c>
      <c r="K81" s="86">
        <f t="shared" si="15"/>
        <v>7600</v>
      </c>
      <c r="L81" s="86">
        <f t="shared" si="15"/>
        <v>644</v>
      </c>
      <c r="M81" s="86">
        <f t="shared" si="15"/>
        <v>687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830</v>
      </c>
      <c r="F83" s="93">
        <v>1011</v>
      </c>
      <c r="G83" s="93">
        <v>3355</v>
      </c>
      <c r="H83" s="94">
        <v>3494</v>
      </c>
      <c r="I83" s="93">
        <v>3494</v>
      </c>
      <c r="J83" s="95">
        <v>3494</v>
      </c>
      <c r="K83" s="93">
        <v>7600</v>
      </c>
      <c r="L83" s="93">
        <v>644</v>
      </c>
      <c r="M83" s="93">
        <v>687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525</v>
      </c>
      <c r="G88" s="86">
        <v>394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92</v>
      </c>
      <c r="F90" s="72">
        <v>91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161359</v>
      </c>
      <c r="F92" s="46">
        <f t="shared" ref="F92:M92" si="16">F4+F51+F77+F90</f>
        <v>164794</v>
      </c>
      <c r="G92" s="46">
        <f t="shared" si="16"/>
        <v>212094</v>
      </c>
      <c r="H92" s="47">
        <f t="shared" si="16"/>
        <v>237874</v>
      </c>
      <c r="I92" s="46">
        <f t="shared" si="16"/>
        <v>269248</v>
      </c>
      <c r="J92" s="48">
        <f t="shared" si="16"/>
        <v>266636</v>
      </c>
      <c r="K92" s="46">
        <f t="shared" si="16"/>
        <v>290663</v>
      </c>
      <c r="L92" s="46">
        <f t="shared" si="16"/>
        <v>274095</v>
      </c>
      <c r="M92" s="46">
        <f t="shared" si="16"/>
        <v>284982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80474</v>
      </c>
      <c r="F4" s="72">
        <f t="shared" ref="F4:M4" si="0">F5+F8+F47</f>
        <v>74671</v>
      </c>
      <c r="G4" s="72">
        <f t="shared" si="0"/>
        <v>92760</v>
      </c>
      <c r="H4" s="73">
        <f t="shared" si="0"/>
        <v>105229</v>
      </c>
      <c r="I4" s="72">
        <f t="shared" si="0"/>
        <v>108729</v>
      </c>
      <c r="J4" s="74">
        <f t="shared" si="0"/>
        <v>102984</v>
      </c>
      <c r="K4" s="72">
        <f t="shared" si="0"/>
        <v>128939</v>
      </c>
      <c r="L4" s="72">
        <f t="shared" si="0"/>
        <v>130678</v>
      </c>
      <c r="M4" s="72">
        <f t="shared" si="0"/>
        <v>120733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33354</v>
      </c>
      <c r="F5" s="100">
        <f t="shared" ref="F5:M5" si="1">SUM(F6:F7)</f>
        <v>35167</v>
      </c>
      <c r="G5" s="100">
        <f t="shared" si="1"/>
        <v>46283</v>
      </c>
      <c r="H5" s="101">
        <f t="shared" si="1"/>
        <v>60898</v>
      </c>
      <c r="I5" s="100">
        <f t="shared" si="1"/>
        <v>56898</v>
      </c>
      <c r="J5" s="102">
        <f t="shared" si="1"/>
        <v>51153</v>
      </c>
      <c r="K5" s="100">
        <f t="shared" si="1"/>
        <v>63037</v>
      </c>
      <c r="L5" s="100">
        <f t="shared" si="1"/>
        <v>67813</v>
      </c>
      <c r="M5" s="100">
        <f t="shared" si="1"/>
        <v>72902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28772</v>
      </c>
      <c r="F6" s="79">
        <v>31259</v>
      </c>
      <c r="G6" s="79">
        <v>41423</v>
      </c>
      <c r="H6" s="80">
        <v>53972</v>
      </c>
      <c r="I6" s="79">
        <v>49972</v>
      </c>
      <c r="J6" s="81">
        <v>44227</v>
      </c>
      <c r="K6" s="79">
        <v>56756</v>
      </c>
      <c r="L6" s="79">
        <v>61158</v>
      </c>
      <c r="M6" s="79">
        <v>65847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4582</v>
      </c>
      <c r="F7" s="93">
        <v>3908</v>
      </c>
      <c r="G7" s="93">
        <v>4860</v>
      </c>
      <c r="H7" s="94">
        <v>6926</v>
      </c>
      <c r="I7" s="93">
        <v>6926</v>
      </c>
      <c r="J7" s="95">
        <v>6926</v>
      </c>
      <c r="K7" s="93">
        <v>6281</v>
      </c>
      <c r="L7" s="93">
        <v>6655</v>
      </c>
      <c r="M7" s="93">
        <v>7055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47120</v>
      </c>
      <c r="F8" s="100">
        <f t="shared" ref="F8:M8" si="2">SUM(F9:F46)</f>
        <v>39504</v>
      </c>
      <c r="G8" s="100">
        <f t="shared" si="2"/>
        <v>46477</v>
      </c>
      <c r="H8" s="101">
        <f t="shared" si="2"/>
        <v>44331</v>
      </c>
      <c r="I8" s="100">
        <f t="shared" si="2"/>
        <v>51831</v>
      </c>
      <c r="J8" s="102">
        <f t="shared" si="2"/>
        <v>51831</v>
      </c>
      <c r="K8" s="100">
        <f t="shared" si="2"/>
        <v>65902</v>
      </c>
      <c r="L8" s="100">
        <f t="shared" si="2"/>
        <v>62865</v>
      </c>
      <c r="M8" s="100">
        <f t="shared" si="2"/>
        <v>47831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77</v>
      </c>
      <c r="F9" s="79">
        <v>183</v>
      </c>
      <c r="G9" s="79">
        <v>229</v>
      </c>
      <c r="H9" s="80">
        <v>195</v>
      </c>
      <c r="I9" s="79">
        <v>195</v>
      </c>
      <c r="J9" s="81">
        <v>195</v>
      </c>
      <c r="K9" s="79">
        <v>280</v>
      </c>
      <c r="L9" s="79">
        <v>310</v>
      </c>
      <c r="M9" s="79">
        <v>340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</v>
      </c>
      <c r="F10" s="86">
        <v>7</v>
      </c>
      <c r="G10" s="86">
        <v>3</v>
      </c>
      <c r="H10" s="87">
        <v>9</v>
      </c>
      <c r="I10" s="86">
        <v>9</v>
      </c>
      <c r="J10" s="88">
        <v>9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59</v>
      </c>
      <c r="G11" s="86">
        <v>210</v>
      </c>
      <c r="H11" s="87">
        <v>0</v>
      </c>
      <c r="I11" s="86">
        <v>70</v>
      </c>
      <c r="J11" s="88">
        <v>70</v>
      </c>
      <c r="K11" s="86">
        <v>210</v>
      </c>
      <c r="L11" s="86">
        <v>230</v>
      </c>
      <c r="M11" s="86">
        <v>250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-2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</v>
      </c>
      <c r="F14" s="86">
        <v>26</v>
      </c>
      <c r="G14" s="86">
        <v>30</v>
      </c>
      <c r="H14" s="87">
        <v>58</v>
      </c>
      <c r="I14" s="86">
        <v>58</v>
      </c>
      <c r="J14" s="88">
        <v>58</v>
      </c>
      <c r="K14" s="86">
        <v>56</v>
      </c>
      <c r="L14" s="86">
        <v>58</v>
      </c>
      <c r="M14" s="86">
        <v>60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326</v>
      </c>
      <c r="F15" s="86">
        <v>292</v>
      </c>
      <c r="G15" s="86">
        <v>392</v>
      </c>
      <c r="H15" s="87">
        <v>431</v>
      </c>
      <c r="I15" s="86">
        <v>431</v>
      </c>
      <c r="J15" s="88">
        <v>431</v>
      </c>
      <c r="K15" s="86">
        <v>620</v>
      </c>
      <c r="L15" s="86">
        <v>660</v>
      </c>
      <c r="M15" s="86">
        <v>700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35</v>
      </c>
      <c r="F16" s="86">
        <v>797</v>
      </c>
      <c r="G16" s="86">
        <v>160</v>
      </c>
      <c r="H16" s="87">
        <v>800</v>
      </c>
      <c r="I16" s="86">
        <v>800</v>
      </c>
      <c r="J16" s="88">
        <v>800</v>
      </c>
      <c r="K16" s="86">
        <v>300</v>
      </c>
      <c r="L16" s="86">
        <v>310</v>
      </c>
      <c r="M16" s="86">
        <v>320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41771</v>
      </c>
      <c r="F17" s="86">
        <v>30647</v>
      </c>
      <c r="G17" s="86">
        <v>39846</v>
      </c>
      <c r="H17" s="87">
        <v>36683</v>
      </c>
      <c r="I17" s="86">
        <v>43833</v>
      </c>
      <c r="J17" s="88">
        <v>43833</v>
      </c>
      <c r="K17" s="86">
        <v>57511</v>
      </c>
      <c r="L17" s="86">
        <v>53925</v>
      </c>
      <c r="M17" s="86">
        <v>38292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</v>
      </c>
      <c r="F22" s="86">
        <v>5</v>
      </c>
      <c r="G22" s="86">
        <v>15</v>
      </c>
      <c r="H22" s="87">
        <v>0</v>
      </c>
      <c r="I22" s="86">
        <v>5</v>
      </c>
      <c r="J22" s="88">
        <v>5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</v>
      </c>
      <c r="G24" s="86">
        <v>0</v>
      </c>
      <c r="H24" s="87">
        <v>4</v>
      </c>
      <c r="I24" s="86">
        <v>4</v>
      </c>
      <c r="J24" s="88">
        <v>4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17</v>
      </c>
      <c r="G29" s="86">
        <v>39</v>
      </c>
      <c r="H29" s="87">
        <v>36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2</v>
      </c>
      <c r="G32" s="86">
        <v>0</v>
      </c>
      <c r="H32" s="87">
        <v>3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0</v>
      </c>
      <c r="G37" s="86">
        <v>0</v>
      </c>
      <c r="H37" s="87">
        <v>0</v>
      </c>
      <c r="I37" s="86">
        <v>66</v>
      </c>
      <c r="J37" s="88">
        <v>66</v>
      </c>
      <c r="K37" s="86">
        <v>68</v>
      </c>
      <c r="L37" s="86">
        <v>91</v>
      </c>
      <c r="M37" s="86">
        <v>114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285</v>
      </c>
      <c r="F38" s="86">
        <v>183</v>
      </c>
      <c r="G38" s="86">
        <v>159</v>
      </c>
      <c r="H38" s="87">
        <v>384</v>
      </c>
      <c r="I38" s="86">
        <v>477</v>
      </c>
      <c r="J38" s="88">
        <v>477</v>
      </c>
      <c r="K38" s="86">
        <v>272</v>
      </c>
      <c r="L38" s="86">
        <v>301</v>
      </c>
      <c r="M38" s="86">
        <v>330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189</v>
      </c>
      <c r="G39" s="86">
        <v>227</v>
      </c>
      <c r="H39" s="87">
        <v>265</v>
      </c>
      <c r="I39" s="86">
        <v>265</v>
      </c>
      <c r="J39" s="88">
        <v>265</v>
      </c>
      <c r="K39" s="86">
        <v>319</v>
      </c>
      <c r="L39" s="86">
        <v>333</v>
      </c>
      <c r="M39" s="86">
        <v>347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2973</v>
      </c>
      <c r="F42" s="86">
        <v>2974</v>
      </c>
      <c r="G42" s="86">
        <v>4277</v>
      </c>
      <c r="H42" s="87">
        <v>4534</v>
      </c>
      <c r="I42" s="86">
        <v>4534</v>
      </c>
      <c r="J42" s="88">
        <v>4534</v>
      </c>
      <c r="K42" s="86">
        <v>5210</v>
      </c>
      <c r="L42" s="86">
        <v>5549</v>
      </c>
      <c r="M42" s="86">
        <v>5938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128</v>
      </c>
      <c r="F43" s="86">
        <v>702</v>
      </c>
      <c r="G43" s="86">
        <v>452</v>
      </c>
      <c r="H43" s="87">
        <v>740</v>
      </c>
      <c r="I43" s="86">
        <v>740</v>
      </c>
      <c r="J43" s="88">
        <v>740</v>
      </c>
      <c r="K43" s="86">
        <v>850</v>
      </c>
      <c r="L43" s="86">
        <v>870</v>
      </c>
      <c r="M43" s="86">
        <v>890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1494</v>
      </c>
      <c r="F44" s="86">
        <v>3419</v>
      </c>
      <c r="G44" s="86">
        <v>429</v>
      </c>
      <c r="H44" s="87">
        <v>189</v>
      </c>
      <c r="I44" s="86">
        <v>339</v>
      </c>
      <c r="J44" s="88">
        <v>339</v>
      </c>
      <c r="K44" s="86">
        <v>186</v>
      </c>
      <c r="L44" s="86">
        <v>203</v>
      </c>
      <c r="M44" s="86">
        <v>220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9</v>
      </c>
      <c r="H45" s="87">
        <v>0</v>
      </c>
      <c r="I45" s="86">
        <v>5</v>
      </c>
      <c r="J45" s="88">
        <v>5</v>
      </c>
      <c r="K45" s="86">
        <v>20</v>
      </c>
      <c r="L45" s="86">
        <v>25</v>
      </c>
      <c r="M45" s="86">
        <v>30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225</v>
      </c>
      <c r="F51" s="72">
        <f t="shared" ref="F51:M51" si="4">F52+F59+F62+F63+F64+F72+F73</f>
        <v>0</v>
      </c>
      <c r="G51" s="72">
        <f t="shared" si="4"/>
        <v>29</v>
      </c>
      <c r="H51" s="73">
        <f t="shared" si="4"/>
        <v>0</v>
      </c>
      <c r="I51" s="72">
        <f t="shared" si="4"/>
        <v>97</v>
      </c>
      <c r="J51" s="74">
        <f t="shared" si="4"/>
        <v>97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225</v>
      </c>
      <c r="F73" s="86">
        <f t="shared" ref="F73:M73" si="12">SUM(F74:F75)</f>
        <v>0</v>
      </c>
      <c r="G73" s="86">
        <f t="shared" si="12"/>
        <v>29</v>
      </c>
      <c r="H73" s="87">
        <f t="shared" si="12"/>
        <v>0</v>
      </c>
      <c r="I73" s="86">
        <f t="shared" si="12"/>
        <v>97</v>
      </c>
      <c r="J73" s="88">
        <f t="shared" si="12"/>
        <v>97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225</v>
      </c>
      <c r="F74" s="79">
        <v>0</v>
      </c>
      <c r="G74" s="79">
        <v>29</v>
      </c>
      <c r="H74" s="80">
        <v>0</v>
      </c>
      <c r="I74" s="79">
        <v>97</v>
      </c>
      <c r="J74" s="81">
        <v>97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323</v>
      </c>
      <c r="F77" s="72">
        <f t="shared" ref="F77:M77" si="13">F78+F81+F84+F85+F86+F87+F88</f>
        <v>485</v>
      </c>
      <c r="G77" s="72">
        <f t="shared" si="13"/>
        <v>352</v>
      </c>
      <c r="H77" s="73">
        <f t="shared" si="13"/>
        <v>850</v>
      </c>
      <c r="I77" s="72">
        <f t="shared" si="13"/>
        <v>730</v>
      </c>
      <c r="J77" s="74">
        <f t="shared" si="13"/>
        <v>730</v>
      </c>
      <c r="K77" s="72">
        <f t="shared" si="13"/>
        <v>810</v>
      </c>
      <c r="L77" s="72">
        <f t="shared" si="13"/>
        <v>880</v>
      </c>
      <c r="M77" s="72">
        <f t="shared" si="13"/>
        <v>950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323</v>
      </c>
      <c r="F81" s="86">
        <f t="shared" ref="F81:M81" si="15">SUM(F82:F83)</f>
        <v>485</v>
      </c>
      <c r="G81" s="86">
        <f t="shared" si="15"/>
        <v>352</v>
      </c>
      <c r="H81" s="87">
        <f t="shared" si="15"/>
        <v>850</v>
      </c>
      <c r="I81" s="86">
        <f t="shared" si="15"/>
        <v>730</v>
      </c>
      <c r="J81" s="88">
        <f t="shared" si="15"/>
        <v>730</v>
      </c>
      <c r="K81" s="86">
        <f t="shared" si="15"/>
        <v>810</v>
      </c>
      <c r="L81" s="86">
        <f t="shared" si="15"/>
        <v>880</v>
      </c>
      <c r="M81" s="86">
        <f t="shared" si="15"/>
        <v>950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323</v>
      </c>
      <c r="F83" s="93">
        <v>485</v>
      </c>
      <c r="G83" s="93">
        <v>352</v>
      </c>
      <c r="H83" s="94">
        <v>850</v>
      </c>
      <c r="I83" s="93">
        <v>730</v>
      </c>
      <c r="J83" s="95">
        <v>730</v>
      </c>
      <c r="K83" s="93">
        <v>810</v>
      </c>
      <c r="L83" s="93">
        <v>880</v>
      </c>
      <c r="M83" s="93">
        <v>950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</v>
      </c>
      <c r="F90" s="72">
        <v>13</v>
      </c>
      <c r="G90" s="72">
        <v>13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81025</v>
      </c>
      <c r="F92" s="46">
        <f t="shared" ref="F92:M92" si="16">F4+F51+F77+F90</f>
        <v>75169</v>
      </c>
      <c r="G92" s="46">
        <f t="shared" si="16"/>
        <v>93154</v>
      </c>
      <c r="H92" s="47">
        <f t="shared" si="16"/>
        <v>106079</v>
      </c>
      <c r="I92" s="46">
        <f t="shared" si="16"/>
        <v>109556</v>
      </c>
      <c r="J92" s="48">
        <f t="shared" si="16"/>
        <v>103811</v>
      </c>
      <c r="K92" s="46">
        <f t="shared" si="16"/>
        <v>129749</v>
      </c>
      <c r="L92" s="46">
        <f t="shared" si="16"/>
        <v>131558</v>
      </c>
      <c r="M92" s="46">
        <f t="shared" si="16"/>
        <v>121683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127</v>
      </c>
      <c r="C4" s="33">
        <v>68755</v>
      </c>
      <c r="D4" s="33">
        <v>80361</v>
      </c>
      <c r="E4" s="33">
        <v>97905</v>
      </c>
      <c r="F4" s="27">
        <v>108328</v>
      </c>
      <c r="G4" s="28">
        <v>112981</v>
      </c>
      <c r="H4" s="29">
        <v>107612</v>
      </c>
      <c r="I4" s="33">
        <v>117338</v>
      </c>
      <c r="J4" s="33">
        <v>122861</v>
      </c>
      <c r="K4" s="33">
        <v>129652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53161</v>
      </c>
      <c r="D5" s="33">
        <v>32280</v>
      </c>
      <c r="E5" s="33">
        <v>76870</v>
      </c>
      <c r="F5" s="32">
        <v>99507</v>
      </c>
      <c r="G5" s="33">
        <v>102341</v>
      </c>
      <c r="H5" s="34">
        <v>99789</v>
      </c>
      <c r="I5" s="33">
        <v>110123</v>
      </c>
      <c r="J5" s="33">
        <v>103542</v>
      </c>
      <c r="K5" s="33">
        <v>108606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144</v>
      </c>
      <c r="C6" s="33">
        <v>161359</v>
      </c>
      <c r="D6" s="33">
        <v>164794</v>
      </c>
      <c r="E6" s="33">
        <v>212094</v>
      </c>
      <c r="F6" s="32">
        <v>237874</v>
      </c>
      <c r="G6" s="33">
        <v>269248</v>
      </c>
      <c r="H6" s="34">
        <v>266636</v>
      </c>
      <c r="I6" s="33">
        <v>290663</v>
      </c>
      <c r="J6" s="33">
        <v>274095</v>
      </c>
      <c r="K6" s="33">
        <v>284982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143</v>
      </c>
      <c r="C7" s="33">
        <v>81025</v>
      </c>
      <c r="D7" s="33">
        <v>75169</v>
      </c>
      <c r="E7" s="33">
        <v>93154</v>
      </c>
      <c r="F7" s="32">
        <v>106079</v>
      </c>
      <c r="G7" s="33">
        <v>109556</v>
      </c>
      <c r="H7" s="34">
        <v>103811</v>
      </c>
      <c r="I7" s="33">
        <v>129749</v>
      </c>
      <c r="J7" s="33">
        <v>131558</v>
      </c>
      <c r="K7" s="33">
        <v>121683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142</v>
      </c>
      <c r="C8" s="33">
        <v>24636</v>
      </c>
      <c r="D8" s="33">
        <v>37721</v>
      </c>
      <c r="E8" s="33">
        <v>38317</v>
      </c>
      <c r="F8" s="32">
        <v>133141</v>
      </c>
      <c r="G8" s="33">
        <v>59845</v>
      </c>
      <c r="H8" s="34">
        <v>59845</v>
      </c>
      <c r="I8" s="33">
        <v>186310</v>
      </c>
      <c r="J8" s="33">
        <v>126159</v>
      </c>
      <c r="K8" s="33">
        <v>114526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161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128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126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129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147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388936</v>
      </c>
      <c r="D19" s="46">
        <f t="shared" ref="D19:K19" si="1">SUM(D4:D18)</f>
        <v>390325</v>
      </c>
      <c r="E19" s="46">
        <f t="shared" si="1"/>
        <v>518340</v>
      </c>
      <c r="F19" s="47">
        <f t="shared" si="1"/>
        <v>684929</v>
      </c>
      <c r="G19" s="46">
        <f t="shared" si="1"/>
        <v>653971</v>
      </c>
      <c r="H19" s="48">
        <f t="shared" si="1"/>
        <v>637693</v>
      </c>
      <c r="I19" s="46">
        <f t="shared" si="1"/>
        <v>834183</v>
      </c>
      <c r="J19" s="46">
        <f t="shared" si="1"/>
        <v>758215</v>
      </c>
      <c r="K19" s="46">
        <f t="shared" si="1"/>
        <v>759449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135</v>
      </c>
      <c r="G3" s="17" t="s">
        <v>134</v>
      </c>
      <c r="H3" s="173" t="s">
        <v>133</v>
      </c>
      <c r="I3" s="174"/>
      <c r="J3" s="175"/>
      <c r="K3" s="17" t="s">
        <v>132</v>
      </c>
      <c r="L3" s="17" t="s">
        <v>131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8422</v>
      </c>
      <c r="F4" s="72">
        <f t="shared" ref="F4:M4" si="0">F5+F8+F47</f>
        <v>6457</v>
      </c>
      <c r="G4" s="72">
        <f t="shared" si="0"/>
        <v>10305</v>
      </c>
      <c r="H4" s="73">
        <f t="shared" si="0"/>
        <v>112464</v>
      </c>
      <c r="I4" s="72">
        <f t="shared" si="0"/>
        <v>20091</v>
      </c>
      <c r="J4" s="74">
        <f t="shared" si="0"/>
        <v>20091</v>
      </c>
      <c r="K4" s="72">
        <f t="shared" si="0"/>
        <v>172810</v>
      </c>
      <c r="L4" s="72">
        <f t="shared" si="0"/>
        <v>116097</v>
      </c>
      <c r="M4" s="72">
        <f t="shared" si="0"/>
        <v>114526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8422</v>
      </c>
      <c r="F8" s="100">
        <f t="shared" ref="F8:M8" si="2">SUM(F9:F46)</f>
        <v>6457</v>
      </c>
      <c r="G8" s="100">
        <f t="shared" si="2"/>
        <v>10305</v>
      </c>
      <c r="H8" s="101">
        <f t="shared" si="2"/>
        <v>112464</v>
      </c>
      <c r="I8" s="100">
        <f t="shared" si="2"/>
        <v>20091</v>
      </c>
      <c r="J8" s="102">
        <f t="shared" si="2"/>
        <v>20091</v>
      </c>
      <c r="K8" s="100">
        <f t="shared" si="2"/>
        <v>172810</v>
      </c>
      <c r="L8" s="100">
        <f t="shared" si="2"/>
        <v>116097</v>
      </c>
      <c r="M8" s="100">
        <f t="shared" si="2"/>
        <v>114526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</v>
      </c>
      <c r="F9" s="79">
        <v>0</v>
      </c>
      <c r="G9" s="79">
        <v>11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204</v>
      </c>
      <c r="F10" s="86">
        <v>366</v>
      </c>
      <c r="G10" s="86">
        <v>691</v>
      </c>
      <c r="H10" s="87">
        <v>578</v>
      </c>
      <c r="I10" s="86">
        <v>678</v>
      </c>
      <c r="J10" s="88">
        <v>910</v>
      </c>
      <c r="K10" s="86">
        <v>849</v>
      </c>
      <c r="L10" s="86">
        <v>853</v>
      </c>
      <c r="M10" s="86">
        <v>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416</v>
      </c>
      <c r="F14" s="86">
        <v>1159</v>
      </c>
      <c r="G14" s="86">
        <v>1702</v>
      </c>
      <c r="H14" s="87">
        <v>1816</v>
      </c>
      <c r="I14" s="86">
        <v>2816</v>
      </c>
      <c r="J14" s="88">
        <v>2816</v>
      </c>
      <c r="K14" s="86">
        <v>1850</v>
      </c>
      <c r="L14" s="86">
        <v>1860</v>
      </c>
      <c r="M14" s="86">
        <v>1870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5781</v>
      </c>
      <c r="F17" s="86">
        <v>9</v>
      </c>
      <c r="G17" s="86">
        <v>2273</v>
      </c>
      <c r="H17" s="87">
        <v>105053</v>
      </c>
      <c r="I17" s="86">
        <v>2680</v>
      </c>
      <c r="J17" s="88">
        <v>2680</v>
      </c>
      <c r="K17" s="86">
        <v>159056</v>
      </c>
      <c r="L17" s="86">
        <v>100058</v>
      </c>
      <c r="M17" s="86">
        <v>100062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522</v>
      </c>
      <c r="F22" s="86">
        <v>1298</v>
      </c>
      <c r="G22" s="86">
        <v>2822</v>
      </c>
      <c r="H22" s="87">
        <v>1684</v>
      </c>
      <c r="I22" s="86">
        <v>10684</v>
      </c>
      <c r="J22" s="88">
        <v>10445</v>
      </c>
      <c r="K22" s="86">
        <v>7405</v>
      </c>
      <c r="L22" s="86">
        <v>9476</v>
      </c>
      <c r="M22" s="86">
        <v>7547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456</v>
      </c>
      <c r="F23" s="86">
        <v>1049</v>
      </c>
      <c r="G23" s="86">
        <v>478</v>
      </c>
      <c r="H23" s="87">
        <v>479</v>
      </c>
      <c r="I23" s="86">
        <v>479</v>
      </c>
      <c r="J23" s="88">
        <v>479</v>
      </c>
      <c r="K23" s="86">
        <v>650</v>
      </c>
      <c r="L23" s="86">
        <v>700</v>
      </c>
      <c r="M23" s="86">
        <v>750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14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7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</v>
      </c>
      <c r="F38" s="86">
        <v>14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137</v>
      </c>
      <c r="G40" s="86">
        <v>0</v>
      </c>
      <c r="H40" s="87">
        <v>0</v>
      </c>
      <c r="I40" s="86">
        <v>150</v>
      </c>
      <c r="J40" s="88">
        <v>150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374</v>
      </c>
      <c r="F41" s="86">
        <v>898</v>
      </c>
      <c r="G41" s="86">
        <v>531</v>
      </c>
      <c r="H41" s="87">
        <v>844</v>
      </c>
      <c r="I41" s="86">
        <v>994</v>
      </c>
      <c r="J41" s="88">
        <v>994</v>
      </c>
      <c r="K41" s="86">
        <v>900</v>
      </c>
      <c r="L41" s="86">
        <v>950</v>
      </c>
      <c r="M41" s="86">
        <v>1000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231</v>
      </c>
      <c r="F44" s="86">
        <v>9</v>
      </c>
      <c r="G44" s="86">
        <v>33</v>
      </c>
      <c r="H44" s="87">
        <v>248</v>
      </c>
      <c r="I44" s="86">
        <v>248</v>
      </c>
      <c r="J44" s="88">
        <v>248</v>
      </c>
      <c r="K44" s="86">
        <v>200</v>
      </c>
      <c r="L44" s="86">
        <v>200</v>
      </c>
      <c r="M44" s="86">
        <v>200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405</v>
      </c>
      <c r="F45" s="86">
        <v>1504</v>
      </c>
      <c r="G45" s="86">
        <v>1764</v>
      </c>
      <c r="H45" s="87">
        <v>1762</v>
      </c>
      <c r="I45" s="86">
        <v>1362</v>
      </c>
      <c r="J45" s="88">
        <v>1362</v>
      </c>
      <c r="K45" s="86">
        <v>1900</v>
      </c>
      <c r="L45" s="86">
        <v>2000</v>
      </c>
      <c r="M45" s="86">
        <v>2100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15664</v>
      </c>
      <c r="F51" s="72">
        <f t="shared" ref="F51:M51" si="4">F52+F59+F62+F63+F64+F72+F73</f>
        <v>31264</v>
      </c>
      <c r="G51" s="72">
        <f t="shared" si="4"/>
        <v>28012</v>
      </c>
      <c r="H51" s="73">
        <f t="shared" si="4"/>
        <v>20677</v>
      </c>
      <c r="I51" s="72">
        <f t="shared" si="4"/>
        <v>39754</v>
      </c>
      <c r="J51" s="74">
        <f t="shared" si="4"/>
        <v>39754</v>
      </c>
      <c r="K51" s="72">
        <f t="shared" si="4"/>
        <v>13500</v>
      </c>
      <c r="L51" s="72">
        <f t="shared" si="4"/>
        <v>10062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15664</v>
      </c>
      <c r="F52" s="79">
        <f t="shared" ref="F52:M52" si="5">F53+F56</f>
        <v>31264</v>
      </c>
      <c r="G52" s="79">
        <f t="shared" si="5"/>
        <v>28012</v>
      </c>
      <c r="H52" s="80">
        <f t="shared" si="5"/>
        <v>20677</v>
      </c>
      <c r="I52" s="79">
        <f t="shared" si="5"/>
        <v>39754</v>
      </c>
      <c r="J52" s="81">
        <f t="shared" si="5"/>
        <v>39754</v>
      </c>
      <c r="K52" s="79">
        <f t="shared" si="5"/>
        <v>13500</v>
      </c>
      <c r="L52" s="79">
        <f t="shared" si="5"/>
        <v>10062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15664</v>
      </c>
      <c r="F56" s="93">
        <f t="shared" ref="F56:M56" si="7">SUM(F57:F58)</f>
        <v>31264</v>
      </c>
      <c r="G56" s="93">
        <f t="shared" si="7"/>
        <v>28012</v>
      </c>
      <c r="H56" s="94">
        <f t="shared" si="7"/>
        <v>20677</v>
      </c>
      <c r="I56" s="93">
        <f t="shared" si="7"/>
        <v>39754</v>
      </c>
      <c r="J56" s="95">
        <f t="shared" si="7"/>
        <v>39754</v>
      </c>
      <c r="K56" s="93">
        <f t="shared" si="7"/>
        <v>13500</v>
      </c>
      <c r="L56" s="93">
        <f t="shared" si="7"/>
        <v>10062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15664</v>
      </c>
      <c r="F57" s="79">
        <v>31264</v>
      </c>
      <c r="G57" s="79">
        <v>28012</v>
      </c>
      <c r="H57" s="80">
        <v>20677</v>
      </c>
      <c r="I57" s="79">
        <v>39754</v>
      </c>
      <c r="J57" s="81">
        <v>39754</v>
      </c>
      <c r="K57" s="79">
        <v>13500</v>
      </c>
      <c r="L57" s="79">
        <v>10062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550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24636</v>
      </c>
      <c r="F92" s="46">
        <f t="shared" ref="F92:M92" si="16">F4+F51+F77+F90</f>
        <v>37721</v>
      </c>
      <c r="G92" s="46">
        <f t="shared" si="16"/>
        <v>38317</v>
      </c>
      <c r="H92" s="47">
        <f t="shared" si="16"/>
        <v>133141</v>
      </c>
      <c r="I92" s="46">
        <f t="shared" si="16"/>
        <v>59845</v>
      </c>
      <c r="J92" s="48">
        <f t="shared" si="16"/>
        <v>59845</v>
      </c>
      <c r="K92" s="46">
        <f t="shared" si="16"/>
        <v>186310</v>
      </c>
      <c r="L92" s="46">
        <f t="shared" si="16"/>
        <v>126159</v>
      </c>
      <c r="M92" s="46">
        <f t="shared" si="16"/>
        <v>114526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368945</v>
      </c>
      <c r="D4" s="20">
        <f t="shared" ref="D4:K4" si="0">SUM(D5:D7)</f>
        <v>353868</v>
      </c>
      <c r="E4" s="20">
        <f t="shared" si="0"/>
        <v>474802</v>
      </c>
      <c r="F4" s="21">
        <f t="shared" si="0"/>
        <v>651162</v>
      </c>
      <c r="G4" s="20">
        <f t="shared" si="0"/>
        <v>601309</v>
      </c>
      <c r="H4" s="22">
        <f t="shared" si="0"/>
        <v>585005</v>
      </c>
      <c r="I4" s="20">
        <f t="shared" si="0"/>
        <v>805143</v>
      </c>
      <c r="J4" s="20">
        <f t="shared" si="0"/>
        <v>739338</v>
      </c>
      <c r="K4" s="20">
        <f t="shared" si="0"/>
        <v>749897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109901</v>
      </c>
      <c r="D5" s="28">
        <v>127078</v>
      </c>
      <c r="E5" s="28">
        <v>163143</v>
      </c>
      <c r="F5" s="27">
        <v>210636</v>
      </c>
      <c r="G5" s="28">
        <v>208333</v>
      </c>
      <c r="H5" s="29">
        <v>192029</v>
      </c>
      <c r="I5" s="28">
        <v>227258</v>
      </c>
      <c r="J5" s="28">
        <v>245112</v>
      </c>
      <c r="K5" s="29">
        <v>263288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243536</v>
      </c>
      <c r="D6" s="33">
        <v>225784</v>
      </c>
      <c r="E6" s="33">
        <v>311659</v>
      </c>
      <c r="F6" s="32">
        <v>431618</v>
      </c>
      <c r="G6" s="33">
        <v>390268</v>
      </c>
      <c r="H6" s="34">
        <v>390268</v>
      </c>
      <c r="I6" s="33">
        <v>570117</v>
      </c>
      <c r="J6" s="33">
        <v>483994</v>
      </c>
      <c r="K6" s="34">
        <v>475835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15508</v>
      </c>
      <c r="D7" s="36">
        <v>1006</v>
      </c>
      <c r="E7" s="36">
        <v>0</v>
      </c>
      <c r="F7" s="35">
        <v>8908</v>
      </c>
      <c r="G7" s="36">
        <v>2708</v>
      </c>
      <c r="H7" s="37">
        <v>2708</v>
      </c>
      <c r="I7" s="36">
        <v>7768</v>
      </c>
      <c r="J7" s="36">
        <v>10232</v>
      </c>
      <c r="K7" s="37">
        <v>10774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17033</v>
      </c>
      <c r="D8" s="20">
        <f t="shared" ref="D8:K8" si="1">SUM(D9:D15)</f>
        <v>32406</v>
      </c>
      <c r="E8" s="20">
        <f t="shared" si="1"/>
        <v>37624</v>
      </c>
      <c r="F8" s="21">
        <f t="shared" si="1"/>
        <v>26337</v>
      </c>
      <c r="G8" s="20">
        <f t="shared" si="1"/>
        <v>45250</v>
      </c>
      <c r="H8" s="22">
        <f t="shared" si="1"/>
        <v>45276</v>
      </c>
      <c r="I8" s="20">
        <f t="shared" si="1"/>
        <v>18222</v>
      </c>
      <c r="J8" s="20">
        <f t="shared" si="1"/>
        <v>14835</v>
      </c>
      <c r="K8" s="20">
        <f t="shared" si="1"/>
        <v>5037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15676</v>
      </c>
      <c r="D9" s="28">
        <v>31264</v>
      </c>
      <c r="E9" s="28">
        <v>28026</v>
      </c>
      <c r="F9" s="27">
        <v>20697</v>
      </c>
      <c r="G9" s="28">
        <v>39774</v>
      </c>
      <c r="H9" s="29">
        <v>39774</v>
      </c>
      <c r="I9" s="28">
        <v>13522</v>
      </c>
      <c r="J9" s="28">
        <v>10085</v>
      </c>
      <c r="K9" s="29">
        <v>24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1357</v>
      </c>
      <c r="D15" s="36">
        <v>1142</v>
      </c>
      <c r="E15" s="36">
        <v>9598</v>
      </c>
      <c r="F15" s="35">
        <v>5640</v>
      </c>
      <c r="G15" s="36">
        <v>5476</v>
      </c>
      <c r="H15" s="37">
        <v>5502</v>
      </c>
      <c r="I15" s="36">
        <v>4700</v>
      </c>
      <c r="J15" s="36">
        <v>4750</v>
      </c>
      <c r="K15" s="37">
        <v>5013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2295</v>
      </c>
      <c r="D16" s="20">
        <f t="shared" ref="D16:K16" si="2">SUM(D17:D23)</f>
        <v>3819</v>
      </c>
      <c r="E16" s="20">
        <f t="shared" si="2"/>
        <v>5901</v>
      </c>
      <c r="F16" s="21">
        <f t="shared" si="2"/>
        <v>7430</v>
      </c>
      <c r="G16" s="20">
        <f t="shared" si="2"/>
        <v>7412</v>
      </c>
      <c r="H16" s="22">
        <f t="shared" si="2"/>
        <v>7412</v>
      </c>
      <c r="I16" s="20">
        <f t="shared" si="2"/>
        <v>10818</v>
      </c>
      <c r="J16" s="20">
        <f t="shared" si="2"/>
        <v>4042</v>
      </c>
      <c r="K16" s="20">
        <f t="shared" si="2"/>
        <v>4515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2275</v>
      </c>
      <c r="D18" s="33">
        <v>3294</v>
      </c>
      <c r="E18" s="33">
        <v>5507</v>
      </c>
      <c r="F18" s="32">
        <v>7430</v>
      </c>
      <c r="G18" s="33">
        <v>7412</v>
      </c>
      <c r="H18" s="34">
        <v>7412</v>
      </c>
      <c r="I18" s="33">
        <v>10818</v>
      </c>
      <c r="J18" s="33">
        <v>4042</v>
      </c>
      <c r="K18" s="34">
        <v>4515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20</v>
      </c>
      <c r="D23" s="36">
        <v>525</v>
      </c>
      <c r="E23" s="36">
        <v>394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663</v>
      </c>
      <c r="D24" s="20">
        <v>232</v>
      </c>
      <c r="E24" s="20">
        <v>13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388936</v>
      </c>
      <c r="D26" s="46">
        <f t="shared" ref="D26:K26" si="3">+D4+D8+D16+D24</f>
        <v>390325</v>
      </c>
      <c r="E26" s="46">
        <f t="shared" si="3"/>
        <v>518340</v>
      </c>
      <c r="F26" s="47">
        <f t="shared" si="3"/>
        <v>684929</v>
      </c>
      <c r="G26" s="46">
        <f t="shared" si="3"/>
        <v>653971</v>
      </c>
      <c r="H26" s="48">
        <f t="shared" si="3"/>
        <v>637693</v>
      </c>
      <c r="I26" s="46">
        <f t="shared" si="3"/>
        <v>834183</v>
      </c>
      <c r="J26" s="46">
        <f t="shared" si="3"/>
        <v>758215</v>
      </c>
      <c r="K26" s="46">
        <f t="shared" si="3"/>
        <v>759449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14403</v>
      </c>
      <c r="D4" s="33">
        <v>18522</v>
      </c>
      <c r="E4" s="33">
        <v>22680</v>
      </c>
      <c r="F4" s="27">
        <v>27794</v>
      </c>
      <c r="G4" s="28">
        <v>27164</v>
      </c>
      <c r="H4" s="29">
        <v>25753</v>
      </c>
      <c r="I4" s="33">
        <v>28612</v>
      </c>
      <c r="J4" s="33">
        <v>29768</v>
      </c>
      <c r="K4" s="33">
        <v>31345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5110</v>
      </c>
      <c r="D5" s="33">
        <v>5739</v>
      </c>
      <c r="E5" s="33">
        <v>6808</v>
      </c>
      <c r="F5" s="32">
        <v>7149</v>
      </c>
      <c r="G5" s="33">
        <v>8757</v>
      </c>
      <c r="H5" s="34">
        <v>8726</v>
      </c>
      <c r="I5" s="33">
        <v>9150</v>
      </c>
      <c r="J5" s="33">
        <v>9486</v>
      </c>
      <c r="K5" s="33">
        <v>9989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164</v>
      </c>
      <c r="C6" s="33">
        <v>16859</v>
      </c>
      <c r="D6" s="33">
        <v>17289</v>
      </c>
      <c r="E6" s="33">
        <v>13729</v>
      </c>
      <c r="F6" s="32">
        <v>23114</v>
      </c>
      <c r="G6" s="33">
        <v>24771</v>
      </c>
      <c r="H6" s="34">
        <v>23021</v>
      </c>
      <c r="I6" s="33">
        <v>26382</v>
      </c>
      <c r="J6" s="33">
        <v>28712</v>
      </c>
      <c r="K6" s="33">
        <v>30560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32383</v>
      </c>
      <c r="D7" s="33">
        <v>38811</v>
      </c>
      <c r="E7" s="33">
        <v>54688</v>
      </c>
      <c r="F7" s="32">
        <v>50271</v>
      </c>
      <c r="G7" s="33">
        <v>52289</v>
      </c>
      <c r="H7" s="34">
        <v>50112</v>
      </c>
      <c r="I7" s="33">
        <v>53194</v>
      </c>
      <c r="J7" s="33">
        <v>54895</v>
      </c>
      <c r="K7" s="33">
        <v>57758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68755</v>
      </c>
      <c r="D19" s="46">
        <f t="shared" ref="D19:K19" si="1">SUM(D4:D18)</f>
        <v>80361</v>
      </c>
      <c r="E19" s="46">
        <f t="shared" si="1"/>
        <v>97905</v>
      </c>
      <c r="F19" s="47">
        <f t="shared" si="1"/>
        <v>108328</v>
      </c>
      <c r="G19" s="46">
        <f t="shared" si="1"/>
        <v>112981</v>
      </c>
      <c r="H19" s="48">
        <f t="shared" si="1"/>
        <v>107612</v>
      </c>
      <c r="I19" s="46">
        <f t="shared" si="1"/>
        <v>117338</v>
      </c>
      <c r="J19" s="46">
        <f t="shared" si="1"/>
        <v>122861</v>
      </c>
      <c r="K19" s="46">
        <f t="shared" si="1"/>
        <v>129652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67582</v>
      </c>
      <c r="D4" s="20">
        <f t="shared" ref="D4:K4" si="0">SUM(D5:D7)</f>
        <v>78484</v>
      </c>
      <c r="E4" s="20">
        <f t="shared" si="0"/>
        <v>87232</v>
      </c>
      <c r="F4" s="21">
        <f t="shared" si="0"/>
        <v>101382</v>
      </c>
      <c r="G4" s="20">
        <f t="shared" si="0"/>
        <v>106302</v>
      </c>
      <c r="H4" s="22">
        <f t="shared" si="0"/>
        <v>100933</v>
      </c>
      <c r="I4" s="20">
        <f t="shared" si="0"/>
        <v>111174</v>
      </c>
      <c r="J4" s="20">
        <f t="shared" si="0"/>
        <v>116596</v>
      </c>
      <c r="K4" s="20">
        <f t="shared" si="0"/>
        <v>122823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32044</v>
      </c>
      <c r="D5" s="28">
        <v>35936</v>
      </c>
      <c r="E5" s="28">
        <v>43763</v>
      </c>
      <c r="F5" s="27">
        <v>54786</v>
      </c>
      <c r="G5" s="28">
        <v>56386</v>
      </c>
      <c r="H5" s="29">
        <v>51017</v>
      </c>
      <c r="I5" s="28">
        <v>62919</v>
      </c>
      <c r="J5" s="28">
        <v>68287</v>
      </c>
      <c r="K5" s="29">
        <v>73190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35538</v>
      </c>
      <c r="D6" s="33">
        <v>42548</v>
      </c>
      <c r="E6" s="33">
        <v>43469</v>
      </c>
      <c r="F6" s="32">
        <v>46596</v>
      </c>
      <c r="G6" s="33">
        <v>49916</v>
      </c>
      <c r="H6" s="34">
        <v>49916</v>
      </c>
      <c r="I6" s="33">
        <v>48255</v>
      </c>
      <c r="J6" s="33">
        <v>48309</v>
      </c>
      <c r="K6" s="34">
        <v>49633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227</v>
      </c>
      <c r="D8" s="20">
        <f t="shared" ref="D8:K8" si="1">SUM(D9:D15)</f>
        <v>453</v>
      </c>
      <c r="E8" s="20">
        <f t="shared" si="1"/>
        <v>9004</v>
      </c>
      <c r="F8" s="21">
        <f t="shared" si="1"/>
        <v>4260</v>
      </c>
      <c r="G8" s="20">
        <f t="shared" si="1"/>
        <v>4093</v>
      </c>
      <c r="H8" s="22">
        <f t="shared" si="1"/>
        <v>4093</v>
      </c>
      <c r="I8" s="20">
        <f t="shared" si="1"/>
        <v>4022</v>
      </c>
      <c r="J8" s="20">
        <f t="shared" si="1"/>
        <v>4023</v>
      </c>
      <c r="K8" s="20">
        <f t="shared" si="1"/>
        <v>4237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</v>
      </c>
      <c r="D9" s="28">
        <v>0</v>
      </c>
      <c r="E9" s="28">
        <v>14</v>
      </c>
      <c r="F9" s="27">
        <v>20</v>
      </c>
      <c r="G9" s="28">
        <v>20</v>
      </c>
      <c r="H9" s="29">
        <v>20</v>
      </c>
      <c r="I9" s="28">
        <v>22</v>
      </c>
      <c r="J9" s="28">
        <v>23</v>
      </c>
      <c r="K9" s="29">
        <v>24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215</v>
      </c>
      <c r="D15" s="36">
        <v>453</v>
      </c>
      <c r="E15" s="36">
        <v>8990</v>
      </c>
      <c r="F15" s="35">
        <v>4240</v>
      </c>
      <c r="G15" s="36">
        <v>4073</v>
      </c>
      <c r="H15" s="37">
        <v>4073</v>
      </c>
      <c r="I15" s="36">
        <v>4000</v>
      </c>
      <c r="J15" s="36">
        <v>4000</v>
      </c>
      <c r="K15" s="37">
        <v>4213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934</v>
      </c>
      <c r="D16" s="20">
        <f t="shared" ref="D16:K16" si="2">SUM(D17:D23)</f>
        <v>1424</v>
      </c>
      <c r="E16" s="20">
        <f t="shared" si="2"/>
        <v>1669</v>
      </c>
      <c r="F16" s="21">
        <f t="shared" si="2"/>
        <v>2686</v>
      </c>
      <c r="G16" s="20">
        <f t="shared" si="2"/>
        <v>2586</v>
      </c>
      <c r="H16" s="22">
        <f t="shared" si="2"/>
        <v>2586</v>
      </c>
      <c r="I16" s="20">
        <f t="shared" si="2"/>
        <v>2142</v>
      </c>
      <c r="J16" s="20">
        <f t="shared" si="2"/>
        <v>2242</v>
      </c>
      <c r="K16" s="20">
        <f t="shared" si="2"/>
        <v>2592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934</v>
      </c>
      <c r="D18" s="33">
        <v>1424</v>
      </c>
      <c r="E18" s="33">
        <v>1669</v>
      </c>
      <c r="F18" s="32">
        <v>2686</v>
      </c>
      <c r="G18" s="33">
        <v>2586</v>
      </c>
      <c r="H18" s="34">
        <v>2586</v>
      </c>
      <c r="I18" s="33">
        <v>2142</v>
      </c>
      <c r="J18" s="33">
        <v>2242</v>
      </c>
      <c r="K18" s="34">
        <v>2592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12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68755</v>
      </c>
      <c r="D26" s="46">
        <f t="shared" ref="D26:K26" si="3">+D4+D8+D16+D24</f>
        <v>80361</v>
      </c>
      <c r="E26" s="46">
        <f t="shared" si="3"/>
        <v>97905</v>
      </c>
      <c r="F26" s="47">
        <f t="shared" si="3"/>
        <v>108328</v>
      </c>
      <c r="G26" s="46">
        <f t="shared" si="3"/>
        <v>112981</v>
      </c>
      <c r="H26" s="48">
        <f t="shared" si="3"/>
        <v>107612</v>
      </c>
      <c r="I26" s="46">
        <f t="shared" si="3"/>
        <v>117338</v>
      </c>
      <c r="J26" s="46">
        <f t="shared" si="3"/>
        <v>122861</v>
      </c>
      <c r="K26" s="46">
        <f t="shared" si="3"/>
        <v>129652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122</v>
      </c>
      <c r="C4" s="33">
        <v>928</v>
      </c>
      <c r="D4" s="33">
        <v>548</v>
      </c>
      <c r="E4" s="33">
        <v>751</v>
      </c>
      <c r="F4" s="27">
        <v>2905</v>
      </c>
      <c r="G4" s="28">
        <v>2927</v>
      </c>
      <c r="H4" s="29">
        <v>2393</v>
      </c>
      <c r="I4" s="33">
        <v>3059</v>
      </c>
      <c r="J4" s="33">
        <v>3200</v>
      </c>
      <c r="K4" s="33">
        <v>3370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123</v>
      </c>
      <c r="C5" s="33">
        <v>5345</v>
      </c>
      <c r="D5" s="33">
        <v>4166</v>
      </c>
      <c r="E5" s="33">
        <v>19499</v>
      </c>
      <c r="F5" s="32">
        <v>27511</v>
      </c>
      <c r="G5" s="33">
        <v>35111</v>
      </c>
      <c r="H5" s="34">
        <v>36073</v>
      </c>
      <c r="I5" s="33">
        <v>34527</v>
      </c>
      <c r="J5" s="33">
        <v>25013</v>
      </c>
      <c r="K5" s="33">
        <v>25915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124</v>
      </c>
      <c r="C6" s="33">
        <v>7794</v>
      </c>
      <c r="D6" s="33">
        <v>9435</v>
      </c>
      <c r="E6" s="33">
        <v>9739</v>
      </c>
      <c r="F6" s="32">
        <v>12733</v>
      </c>
      <c r="G6" s="33">
        <v>12721</v>
      </c>
      <c r="H6" s="34">
        <v>11254</v>
      </c>
      <c r="I6" s="33">
        <v>13564</v>
      </c>
      <c r="J6" s="33">
        <v>14188</v>
      </c>
      <c r="K6" s="33">
        <v>14940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125</v>
      </c>
      <c r="C7" s="33">
        <v>39094</v>
      </c>
      <c r="D7" s="33">
        <v>18131</v>
      </c>
      <c r="E7" s="33">
        <v>46881</v>
      </c>
      <c r="F7" s="32">
        <v>56358</v>
      </c>
      <c r="G7" s="33">
        <v>51582</v>
      </c>
      <c r="H7" s="34">
        <v>50069</v>
      </c>
      <c r="I7" s="33">
        <v>58973</v>
      </c>
      <c r="J7" s="33">
        <v>61141</v>
      </c>
      <c r="K7" s="33">
        <v>64381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53161</v>
      </c>
      <c r="D19" s="46">
        <f t="shared" ref="D19:K19" si="1">SUM(D4:D18)</f>
        <v>32280</v>
      </c>
      <c r="E19" s="46">
        <f t="shared" si="1"/>
        <v>76870</v>
      </c>
      <c r="F19" s="47">
        <f t="shared" si="1"/>
        <v>99507</v>
      </c>
      <c r="G19" s="46">
        <f t="shared" si="1"/>
        <v>102341</v>
      </c>
      <c r="H19" s="48">
        <f t="shared" si="1"/>
        <v>99789</v>
      </c>
      <c r="I19" s="46">
        <f t="shared" si="1"/>
        <v>110123</v>
      </c>
      <c r="J19" s="46">
        <f t="shared" si="1"/>
        <v>103542</v>
      </c>
      <c r="K19" s="46">
        <f t="shared" si="1"/>
        <v>108606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52947</v>
      </c>
      <c r="D4" s="20">
        <f t="shared" ref="D4:K4" si="0">SUM(D5:D7)</f>
        <v>31778</v>
      </c>
      <c r="E4" s="20">
        <f t="shared" si="0"/>
        <v>76716</v>
      </c>
      <c r="F4" s="21">
        <f t="shared" si="0"/>
        <v>99107</v>
      </c>
      <c r="G4" s="20">
        <f t="shared" si="0"/>
        <v>101707</v>
      </c>
      <c r="H4" s="22">
        <f t="shared" si="0"/>
        <v>99129</v>
      </c>
      <c r="I4" s="20">
        <f t="shared" si="0"/>
        <v>109857</v>
      </c>
      <c r="J4" s="20">
        <f t="shared" si="0"/>
        <v>103266</v>
      </c>
      <c r="K4" s="20">
        <f t="shared" si="0"/>
        <v>108320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17371</v>
      </c>
      <c r="D5" s="28">
        <v>21191</v>
      </c>
      <c r="E5" s="28">
        <v>30283</v>
      </c>
      <c r="F5" s="27">
        <v>43007</v>
      </c>
      <c r="G5" s="28">
        <v>41104</v>
      </c>
      <c r="H5" s="29">
        <v>38526</v>
      </c>
      <c r="I5" s="28">
        <v>44755</v>
      </c>
      <c r="J5" s="28">
        <v>48311</v>
      </c>
      <c r="K5" s="29">
        <v>52070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35576</v>
      </c>
      <c r="D6" s="33">
        <v>10587</v>
      </c>
      <c r="E6" s="33">
        <v>46433</v>
      </c>
      <c r="F6" s="32">
        <v>56100</v>
      </c>
      <c r="G6" s="33">
        <v>60603</v>
      </c>
      <c r="H6" s="34">
        <v>60603</v>
      </c>
      <c r="I6" s="33">
        <v>65102</v>
      </c>
      <c r="J6" s="33">
        <v>54955</v>
      </c>
      <c r="K6" s="34">
        <v>56250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23</v>
      </c>
      <c r="F8" s="21">
        <f t="shared" si="1"/>
        <v>0</v>
      </c>
      <c r="G8" s="20">
        <f t="shared" si="1"/>
        <v>32</v>
      </c>
      <c r="H8" s="22">
        <f t="shared" si="1"/>
        <v>58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23</v>
      </c>
      <c r="F15" s="35">
        <v>0</v>
      </c>
      <c r="G15" s="36">
        <v>32</v>
      </c>
      <c r="H15" s="37">
        <v>58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208</v>
      </c>
      <c r="D16" s="20">
        <f t="shared" ref="D16:K16" si="2">SUM(D17:D23)</f>
        <v>374</v>
      </c>
      <c r="E16" s="20">
        <f t="shared" si="2"/>
        <v>131</v>
      </c>
      <c r="F16" s="21">
        <f t="shared" si="2"/>
        <v>400</v>
      </c>
      <c r="G16" s="20">
        <f t="shared" si="2"/>
        <v>602</v>
      </c>
      <c r="H16" s="22">
        <f t="shared" si="2"/>
        <v>602</v>
      </c>
      <c r="I16" s="20">
        <f t="shared" si="2"/>
        <v>266</v>
      </c>
      <c r="J16" s="20">
        <f t="shared" si="2"/>
        <v>276</v>
      </c>
      <c r="K16" s="20">
        <f t="shared" si="2"/>
        <v>286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188</v>
      </c>
      <c r="D18" s="33">
        <v>374</v>
      </c>
      <c r="E18" s="33">
        <v>131</v>
      </c>
      <c r="F18" s="32">
        <v>400</v>
      </c>
      <c r="G18" s="33">
        <v>602</v>
      </c>
      <c r="H18" s="34">
        <v>602</v>
      </c>
      <c r="I18" s="33">
        <v>266</v>
      </c>
      <c r="J18" s="33">
        <v>276</v>
      </c>
      <c r="K18" s="34">
        <v>286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</v>
      </c>
      <c r="D24" s="20">
        <v>128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53161</v>
      </c>
      <c r="D26" s="46">
        <f t="shared" ref="D26:K26" si="3">+D4+D8+D16+D24</f>
        <v>32280</v>
      </c>
      <c r="E26" s="46">
        <f t="shared" si="3"/>
        <v>76870</v>
      </c>
      <c r="F26" s="47">
        <f t="shared" si="3"/>
        <v>99507</v>
      </c>
      <c r="G26" s="46">
        <f t="shared" si="3"/>
        <v>102341</v>
      </c>
      <c r="H26" s="48">
        <f t="shared" si="3"/>
        <v>99789</v>
      </c>
      <c r="I26" s="46">
        <f t="shared" si="3"/>
        <v>110123</v>
      </c>
      <c r="J26" s="46">
        <f t="shared" si="3"/>
        <v>103542</v>
      </c>
      <c r="K26" s="46">
        <f t="shared" si="3"/>
        <v>108606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28956</v>
      </c>
      <c r="D4" s="33">
        <v>15261</v>
      </c>
      <c r="E4" s="33">
        <v>14587</v>
      </c>
      <c r="F4" s="27">
        <v>27520</v>
      </c>
      <c r="G4" s="28">
        <v>21159</v>
      </c>
      <c r="H4" s="29">
        <v>19889</v>
      </c>
      <c r="I4" s="33">
        <v>27255</v>
      </c>
      <c r="J4" s="33">
        <v>30435</v>
      </c>
      <c r="K4" s="33">
        <v>32048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2594</v>
      </c>
      <c r="D5" s="33">
        <v>3021</v>
      </c>
      <c r="E5" s="33">
        <v>3251</v>
      </c>
      <c r="F5" s="32">
        <v>7158</v>
      </c>
      <c r="G5" s="33">
        <v>7158</v>
      </c>
      <c r="H5" s="34">
        <v>6353</v>
      </c>
      <c r="I5" s="33">
        <v>7592</v>
      </c>
      <c r="J5" s="33">
        <v>7871</v>
      </c>
      <c r="K5" s="33">
        <v>8288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151</v>
      </c>
      <c r="C6" s="33">
        <v>13560</v>
      </c>
      <c r="D6" s="33">
        <v>27862</v>
      </c>
      <c r="E6" s="33">
        <v>41667</v>
      </c>
      <c r="F6" s="32">
        <v>51492</v>
      </c>
      <c r="G6" s="33">
        <v>57425</v>
      </c>
      <c r="H6" s="34">
        <v>56494</v>
      </c>
      <c r="I6" s="33">
        <v>70614</v>
      </c>
      <c r="J6" s="33">
        <v>64341</v>
      </c>
      <c r="K6" s="33">
        <v>64562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12400</v>
      </c>
      <c r="D7" s="33">
        <v>12617</v>
      </c>
      <c r="E7" s="33">
        <v>31731</v>
      </c>
      <c r="F7" s="32">
        <v>26210</v>
      </c>
      <c r="G7" s="33">
        <v>58012</v>
      </c>
      <c r="H7" s="34">
        <v>57801</v>
      </c>
      <c r="I7" s="33">
        <v>52022</v>
      </c>
      <c r="J7" s="33">
        <v>34138</v>
      </c>
      <c r="K7" s="33">
        <v>35497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2765</v>
      </c>
      <c r="D8" s="33">
        <v>3857</v>
      </c>
      <c r="E8" s="33">
        <v>3543</v>
      </c>
      <c r="F8" s="32">
        <v>5016</v>
      </c>
      <c r="G8" s="33">
        <v>5016</v>
      </c>
      <c r="H8" s="34">
        <v>4732</v>
      </c>
      <c r="I8" s="33">
        <v>5327</v>
      </c>
      <c r="J8" s="33">
        <v>5668</v>
      </c>
      <c r="K8" s="33">
        <v>5968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154</v>
      </c>
      <c r="C9" s="33">
        <v>101084</v>
      </c>
      <c r="D9" s="33">
        <v>102176</v>
      </c>
      <c r="E9" s="33">
        <v>117315</v>
      </c>
      <c r="F9" s="32">
        <v>120478</v>
      </c>
      <c r="G9" s="33">
        <v>120478</v>
      </c>
      <c r="H9" s="34">
        <v>121367</v>
      </c>
      <c r="I9" s="33">
        <v>127853</v>
      </c>
      <c r="J9" s="33">
        <v>131642</v>
      </c>
      <c r="K9" s="33">
        <v>138619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161359</v>
      </c>
      <c r="D19" s="46">
        <f t="shared" ref="D19:K19" si="1">SUM(D4:D18)</f>
        <v>164794</v>
      </c>
      <c r="E19" s="46">
        <f t="shared" si="1"/>
        <v>212094</v>
      </c>
      <c r="F19" s="47">
        <f t="shared" si="1"/>
        <v>237874</v>
      </c>
      <c r="G19" s="46">
        <f t="shared" si="1"/>
        <v>269248</v>
      </c>
      <c r="H19" s="48">
        <f t="shared" si="1"/>
        <v>266636</v>
      </c>
      <c r="I19" s="46">
        <f t="shared" si="1"/>
        <v>290663</v>
      </c>
      <c r="J19" s="46">
        <f t="shared" si="1"/>
        <v>274095</v>
      </c>
      <c r="K19" s="46">
        <f t="shared" si="1"/>
        <v>284982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135</v>
      </c>
      <c r="E3" s="17" t="s">
        <v>134</v>
      </c>
      <c r="F3" s="173" t="s">
        <v>133</v>
      </c>
      <c r="G3" s="174"/>
      <c r="H3" s="175"/>
      <c r="I3" s="17" t="s">
        <v>132</v>
      </c>
      <c r="J3" s="17" t="s">
        <v>131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159520</v>
      </c>
      <c r="D4" s="20">
        <f t="shared" ref="D4:K4" si="0">SUM(D5:D7)</f>
        <v>162478</v>
      </c>
      <c r="E4" s="20">
        <f t="shared" si="0"/>
        <v>207789</v>
      </c>
      <c r="F4" s="21">
        <f t="shared" si="0"/>
        <v>232980</v>
      </c>
      <c r="G4" s="20">
        <f t="shared" si="0"/>
        <v>264480</v>
      </c>
      <c r="H4" s="22">
        <f t="shared" si="0"/>
        <v>261868</v>
      </c>
      <c r="I4" s="20">
        <f t="shared" si="0"/>
        <v>282363</v>
      </c>
      <c r="J4" s="20">
        <f t="shared" si="0"/>
        <v>272701</v>
      </c>
      <c r="K4" s="20">
        <f t="shared" si="0"/>
        <v>283495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27132</v>
      </c>
      <c r="D5" s="28">
        <v>34784</v>
      </c>
      <c r="E5" s="28">
        <v>42814</v>
      </c>
      <c r="F5" s="27">
        <v>51945</v>
      </c>
      <c r="G5" s="28">
        <v>53945</v>
      </c>
      <c r="H5" s="29">
        <v>51333</v>
      </c>
      <c r="I5" s="28">
        <v>56547</v>
      </c>
      <c r="J5" s="28">
        <v>60701</v>
      </c>
      <c r="K5" s="29">
        <v>65126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116880</v>
      </c>
      <c r="D6" s="33">
        <v>126688</v>
      </c>
      <c r="E6" s="33">
        <v>164975</v>
      </c>
      <c r="F6" s="32">
        <v>172127</v>
      </c>
      <c r="G6" s="33">
        <v>207827</v>
      </c>
      <c r="H6" s="34">
        <v>207827</v>
      </c>
      <c r="I6" s="33">
        <v>218048</v>
      </c>
      <c r="J6" s="33">
        <v>201768</v>
      </c>
      <c r="K6" s="34">
        <v>207595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15508</v>
      </c>
      <c r="D7" s="36">
        <v>1006</v>
      </c>
      <c r="E7" s="36">
        <v>0</v>
      </c>
      <c r="F7" s="35">
        <v>8908</v>
      </c>
      <c r="G7" s="36">
        <v>2708</v>
      </c>
      <c r="H7" s="37">
        <v>2708</v>
      </c>
      <c r="I7" s="36">
        <v>7768</v>
      </c>
      <c r="J7" s="36">
        <v>10232</v>
      </c>
      <c r="K7" s="37">
        <v>10774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917</v>
      </c>
      <c r="D8" s="20">
        <f t="shared" ref="D8:K8" si="1">SUM(D9:D15)</f>
        <v>689</v>
      </c>
      <c r="E8" s="20">
        <f t="shared" si="1"/>
        <v>556</v>
      </c>
      <c r="F8" s="21">
        <f t="shared" si="1"/>
        <v>1400</v>
      </c>
      <c r="G8" s="20">
        <f t="shared" si="1"/>
        <v>1274</v>
      </c>
      <c r="H8" s="22">
        <f t="shared" si="1"/>
        <v>1274</v>
      </c>
      <c r="I8" s="20">
        <f t="shared" si="1"/>
        <v>700</v>
      </c>
      <c r="J8" s="20">
        <f t="shared" si="1"/>
        <v>750</v>
      </c>
      <c r="K8" s="20">
        <f t="shared" si="1"/>
        <v>800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917</v>
      </c>
      <c r="D15" s="36">
        <v>689</v>
      </c>
      <c r="E15" s="36">
        <v>556</v>
      </c>
      <c r="F15" s="35">
        <v>1400</v>
      </c>
      <c r="G15" s="36">
        <v>1274</v>
      </c>
      <c r="H15" s="37">
        <v>1274</v>
      </c>
      <c r="I15" s="36">
        <v>700</v>
      </c>
      <c r="J15" s="36">
        <v>750</v>
      </c>
      <c r="K15" s="37">
        <v>800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830</v>
      </c>
      <c r="D16" s="20">
        <f t="shared" ref="D16:K16" si="2">SUM(D17:D23)</f>
        <v>1536</v>
      </c>
      <c r="E16" s="20">
        <f t="shared" si="2"/>
        <v>3749</v>
      </c>
      <c r="F16" s="21">
        <f t="shared" si="2"/>
        <v>3494</v>
      </c>
      <c r="G16" s="20">
        <f t="shared" si="2"/>
        <v>3494</v>
      </c>
      <c r="H16" s="22">
        <f t="shared" si="2"/>
        <v>3494</v>
      </c>
      <c r="I16" s="20">
        <f t="shared" si="2"/>
        <v>7600</v>
      </c>
      <c r="J16" s="20">
        <f t="shared" si="2"/>
        <v>644</v>
      </c>
      <c r="K16" s="20">
        <f t="shared" si="2"/>
        <v>687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830</v>
      </c>
      <c r="D18" s="33">
        <v>1011</v>
      </c>
      <c r="E18" s="33">
        <v>3355</v>
      </c>
      <c r="F18" s="32">
        <v>3494</v>
      </c>
      <c r="G18" s="33">
        <v>3494</v>
      </c>
      <c r="H18" s="34">
        <v>3494</v>
      </c>
      <c r="I18" s="33">
        <v>7600</v>
      </c>
      <c r="J18" s="33">
        <v>644</v>
      </c>
      <c r="K18" s="34">
        <v>687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525</v>
      </c>
      <c r="E23" s="36">
        <v>394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92</v>
      </c>
      <c r="D24" s="20">
        <v>91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161359</v>
      </c>
      <c r="D26" s="46">
        <f t="shared" ref="D26:K26" si="3">+D4+D8+D16+D24</f>
        <v>164794</v>
      </c>
      <c r="E26" s="46">
        <f t="shared" si="3"/>
        <v>212094</v>
      </c>
      <c r="F26" s="47">
        <f t="shared" si="3"/>
        <v>237874</v>
      </c>
      <c r="G26" s="46">
        <f t="shared" si="3"/>
        <v>269248</v>
      </c>
      <c r="H26" s="48">
        <f t="shared" si="3"/>
        <v>266636</v>
      </c>
      <c r="I26" s="46">
        <f t="shared" si="3"/>
        <v>290663</v>
      </c>
      <c r="J26" s="46">
        <f t="shared" si="3"/>
        <v>274095</v>
      </c>
      <c r="K26" s="46">
        <f t="shared" si="3"/>
        <v>284982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2014-05-29T13:29:08Z</dcterms:created>
  <dcterms:modified xsi:type="dcterms:W3CDTF">2014-05-30T09:24:09Z</dcterms:modified>
</cp:coreProperties>
</file>